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BuÇalışmaKitabı" defaultThemeVersion="124226"/>
  <bookViews>
    <workbookView xWindow="-120" yWindow="-120" windowWidth="24240" windowHeight="11760"/>
  </bookViews>
  <sheets>
    <sheet name="1.Sayfa" sheetId="1" r:id="rId1"/>
    <sheet name="2.Sayfa" sheetId="40" r:id="rId2"/>
    <sheet name="3.Sayfa" sheetId="41" r:id="rId3"/>
    <sheet name="4.Sayfa" sheetId="42" r:id="rId4"/>
    <sheet name="5.Sayfa" sheetId="43" r:id="rId5"/>
    <sheet name="ASMToplamSaat" sheetId="37" r:id="rId6"/>
    <sheet name="Sayfa1" sheetId="38" state="veryHidden" r:id="rId7"/>
    <sheet name="ResmiTatil" sheetId="2" state="veryHidden" r:id="rId8"/>
  </sheets>
  <definedNames>
    <definedName name="_xlnm.Print_Area" localSheetId="0">'1.Sayfa'!$A$1:$AJ$21</definedName>
    <definedName name="_xlnm.Print_Area" localSheetId="1">'2.Sayfa'!$A$1:$AJ$21</definedName>
    <definedName name="_xlnm.Print_Area" localSheetId="2">'3.Sayfa'!$A$1:$AJ$21</definedName>
    <definedName name="_xlnm.Print_Area" localSheetId="3">'4.Sayfa'!$A$1:$AJ$21</definedName>
    <definedName name="_xlnm.Print_Area" localSheetId="4">'5.Sayfa'!$A$1:$AJ$21</definedName>
    <definedName name="_xlnm.Print_Titles" localSheetId="0">'1.Sayfa'!$1:$10</definedName>
    <definedName name="_xlnm.Print_Titles" localSheetId="1">'2.Sayfa'!$1:$10</definedName>
    <definedName name="_xlnm.Print_Titles" localSheetId="2">'3.Sayfa'!$1:$10</definedName>
    <definedName name="_xlnm.Print_Titles" localSheetId="3">'4.Sayfa'!$1:$10</definedName>
    <definedName name="_xlnm.Print_Titles" localSheetId="4">'5.Sayfa'!$1:$10</definedName>
  </definedNames>
  <calcPr calcId="124519"/>
</workbook>
</file>

<file path=xl/calcChain.xml><?xml version="1.0" encoding="utf-8"?>
<calcChain xmlns="http://schemas.openxmlformats.org/spreadsheetml/2006/main">
  <c r="AI15" i="43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42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41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40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5"/>
  <c r="G14"/>
  <c r="G13"/>
  <c r="G12"/>
  <c r="G11"/>
  <c r="AI15" i="1"/>
  <c r="AI14"/>
  <c r="AI13"/>
  <c r="AI12"/>
  <c r="AI11"/>
  <c r="AB15"/>
  <c r="AB14"/>
  <c r="AB13"/>
  <c r="AB12"/>
  <c r="AB11"/>
  <c r="U15"/>
  <c r="U14"/>
  <c r="U13"/>
  <c r="U12"/>
  <c r="U11"/>
  <c r="N15"/>
  <c r="N14"/>
  <c r="N13"/>
  <c r="N12"/>
  <c r="N11"/>
  <c r="G12"/>
  <c r="G13"/>
  <c r="G14"/>
  <c r="G15"/>
  <c r="G11"/>
  <c r="A2" i="38"/>
  <c r="A11" i="37"/>
  <c r="CW6" i="38" l="1"/>
  <c r="CV6"/>
  <c r="CU6"/>
  <c r="CT6"/>
  <c r="CS6"/>
  <c r="CR6"/>
  <c r="CQ6"/>
  <c r="CP6"/>
  <c r="CO6"/>
  <c r="CN6"/>
  <c r="CM6"/>
  <c r="CL6"/>
  <c r="CK6"/>
  <c r="CJ6"/>
  <c r="CI6"/>
  <c r="CH6"/>
  <c r="CG6"/>
  <c r="CF6"/>
  <c r="CE6"/>
  <c r="CD6"/>
  <c r="CW5"/>
  <c r="CV5"/>
  <c r="CU5"/>
  <c r="CT5"/>
  <c r="CS5"/>
  <c r="CR5"/>
  <c r="CQ5"/>
  <c r="CP5"/>
  <c r="CO5"/>
  <c r="CN5"/>
  <c r="CM5"/>
  <c r="CL5"/>
  <c r="CK5"/>
  <c r="CJ5"/>
  <c r="CI5"/>
  <c r="CH5"/>
  <c r="CG5"/>
  <c r="CF5"/>
  <c r="CE5"/>
  <c r="CD5"/>
  <c r="CW4"/>
  <c r="CV4"/>
  <c r="CU4"/>
  <c r="CT4"/>
  <c r="CS4"/>
  <c r="CR4"/>
  <c r="CQ4"/>
  <c r="CP4"/>
  <c r="CO4"/>
  <c r="CN4"/>
  <c r="CM4"/>
  <c r="CL4"/>
  <c r="CK4"/>
  <c r="CJ4"/>
  <c r="CI4"/>
  <c r="CH4"/>
  <c r="CG4"/>
  <c r="CF4"/>
  <c r="CE4"/>
  <c r="CD4"/>
  <c r="CW3"/>
  <c r="CV3"/>
  <c r="CU3"/>
  <c r="CT3"/>
  <c r="CS3"/>
  <c r="CR3"/>
  <c r="CQ3"/>
  <c r="CP3"/>
  <c r="CO3"/>
  <c r="CN3"/>
  <c r="CM3"/>
  <c r="CL3"/>
  <c r="CK3"/>
  <c r="CJ3"/>
  <c r="CI3"/>
  <c r="CH3"/>
  <c r="CG3"/>
  <c r="CF3"/>
  <c r="CE3"/>
  <c r="CD3"/>
  <c r="CW2"/>
  <c r="CV2"/>
  <c r="CU2"/>
  <c r="CT2"/>
  <c r="CS2"/>
  <c r="CR2"/>
  <c r="CQ2"/>
  <c r="CP2"/>
  <c r="CO2"/>
  <c r="CN2"/>
  <c r="CM2"/>
  <c r="CL2"/>
  <c r="CK2"/>
  <c r="CJ2"/>
  <c r="CI2"/>
  <c r="CH2"/>
  <c r="CG2"/>
  <c r="CF2"/>
  <c r="CE2"/>
  <c r="CD2"/>
  <c r="CC6"/>
  <c r="CB6"/>
  <c r="CA6"/>
  <c r="BZ6"/>
  <c r="BY6"/>
  <c r="BX6"/>
  <c r="BW6"/>
  <c r="BV6"/>
  <c r="BU6"/>
  <c r="BT6"/>
  <c r="BS6"/>
  <c r="BR6"/>
  <c r="BQ6"/>
  <c r="BP6"/>
  <c r="BO6"/>
  <c r="BN6"/>
  <c r="BM6"/>
  <c r="BL6"/>
  <c r="BK6"/>
  <c r="BJ6"/>
  <c r="CC5"/>
  <c r="CB5"/>
  <c r="CA5"/>
  <c r="BZ5"/>
  <c r="BY5"/>
  <c r="BX5"/>
  <c r="BW5"/>
  <c r="BV5"/>
  <c r="BU5"/>
  <c r="BT5"/>
  <c r="BS5"/>
  <c r="BR5"/>
  <c r="BQ5"/>
  <c r="BP5"/>
  <c r="BO5"/>
  <c r="BN5"/>
  <c r="BM5"/>
  <c r="BL5"/>
  <c r="BK5"/>
  <c r="BJ5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CC3"/>
  <c r="CB3"/>
  <c r="CA3"/>
  <c r="BZ3"/>
  <c r="BY3"/>
  <c r="BX3"/>
  <c r="BW3"/>
  <c r="BV3"/>
  <c r="BU3"/>
  <c r="BT3"/>
  <c r="BS3"/>
  <c r="BR3"/>
  <c r="BQ3"/>
  <c r="BP3"/>
  <c r="BO3"/>
  <c r="BN3"/>
  <c r="BM3"/>
  <c r="BL3"/>
  <c r="BK3"/>
  <c r="BJ3"/>
  <c r="CC2"/>
  <c r="CB2"/>
  <c r="CA2"/>
  <c r="BZ2"/>
  <c r="BY2"/>
  <c r="BX2"/>
  <c r="BW2"/>
  <c r="BV2"/>
  <c r="BU2"/>
  <c r="BT2"/>
  <c r="BS2"/>
  <c r="BR2"/>
  <c r="BQ2"/>
  <c r="BP2"/>
  <c r="BO2"/>
  <c r="BN2"/>
  <c r="BM2"/>
  <c r="BL2"/>
  <c r="BK2"/>
  <c r="BJ2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BI5"/>
  <c r="BH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BI2"/>
  <c r="BH2"/>
  <c r="BG2"/>
  <c r="BF2"/>
  <c r="BE2"/>
  <c r="BD2"/>
  <c r="BC2"/>
  <c r="BB2"/>
  <c r="BA2"/>
  <c r="AZ2"/>
  <c r="AY2"/>
  <c r="AX2"/>
  <c r="AW2"/>
  <c r="AV2"/>
  <c r="AU2"/>
  <c r="AT2"/>
  <c r="AS2"/>
  <c r="AR2"/>
  <c r="AQ2"/>
  <c r="AP2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AO2"/>
  <c r="AN2"/>
  <c r="AM2"/>
  <c r="AL2"/>
  <c r="AK2"/>
  <c r="AJ2"/>
  <c r="AI2"/>
  <c r="AH2"/>
  <c r="AG2"/>
  <c r="AF2"/>
  <c r="AE2"/>
  <c r="AD2"/>
  <c r="AC2"/>
  <c r="AB2"/>
  <c r="AA2"/>
  <c r="Z2"/>
  <c r="Y2"/>
  <c r="X2"/>
  <c r="W2"/>
  <c r="V2"/>
  <c r="AJ15" i="43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M13"/>
  <c r="H13"/>
  <c r="F13"/>
  <c r="AJ12"/>
  <c r="AH12"/>
  <c r="AC12"/>
  <c r="AA12"/>
  <c r="V12"/>
  <c r="T12"/>
  <c r="O12"/>
  <c r="M12"/>
  <c r="H12"/>
  <c r="F12"/>
  <c r="AJ11"/>
  <c r="AH11"/>
  <c r="AC11"/>
  <c r="AB16"/>
  <c r="AA11"/>
  <c r="V11"/>
  <c r="U16"/>
  <c r="T11"/>
  <c r="O11"/>
  <c r="M11"/>
  <c r="H11"/>
  <c r="F11"/>
  <c r="AJ15" i="42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M13"/>
  <c r="H13"/>
  <c r="F13"/>
  <c r="AJ12"/>
  <c r="AH12"/>
  <c r="AC12"/>
  <c r="AC16" s="1"/>
  <c r="AA12"/>
  <c r="V12"/>
  <c r="T12"/>
  <c r="O12"/>
  <c r="M12"/>
  <c r="H12"/>
  <c r="F12"/>
  <c r="AJ11"/>
  <c r="AJ16" s="1"/>
  <c r="AH11"/>
  <c r="AC11"/>
  <c r="AB16"/>
  <c r="AA11"/>
  <c r="V11"/>
  <c r="T11"/>
  <c r="O11"/>
  <c r="M11"/>
  <c r="H11"/>
  <c r="F11"/>
  <c r="AJ15" i="41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M13"/>
  <c r="H13"/>
  <c r="F13"/>
  <c r="AJ12"/>
  <c r="AH12"/>
  <c r="AC12"/>
  <c r="AA12"/>
  <c r="V12"/>
  <c r="T12"/>
  <c r="O12"/>
  <c r="M12"/>
  <c r="H12"/>
  <c r="F12"/>
  <c r="AJ11"/>
  <c r="AH11"/>
  <c r="AC11"/>
  <c r="AB16"/>
  <c r="AA11"/>
  <c r="V11"/>
  <c r="T11"/>
  <c r="O11"/>
  <c r="M11"/>
  <c r="H11"/>
  <c r="F11"/>
  <c r="AJ15" i="40"/>
  <c r="AH15"/>
  <c r="AC15"/>
  <c r="AA15"/>
  <c r="V15"/>
  <c r="T15"/>
  <c r="O15"/>
  <c r="M15"/>
  <c r="H15"/>
  <c r="F15"/>
  <c r="AJ14"/>
  <c r="AH14"/>
  <c r="AC14"/>
  <c r="AA14"/>
  <c r="V14"/>
  <c r="T14"/>
  <c r="O14"/>
  <c r="M14"/>
  <c r="H14"/>
  <c r="F14"/>
  <c r="AJ13"/>
  <c r="AH13"/>
  <c r="AC13"/>
  <c r="AA13"/>
  <c r="V13"/>
  <c r="T13"/>
  <c r="O13"/>
  <c r="N16"/>
  <c r="M13"/>
  <c r="H13"/>
  <c r="F13"/>
  <c r="AJ12"/>
  <c r="AH12"/>
  <c r="AC12"/>
  <c r="AA12"/>
  <c r="V12"/>
  <c r="T12"/>
  <c r="O12"/>
  <c r="M12"/>
  <c r="H12"/>
  <c r="F12"/>
  <c r="AJ11"/>
  <c r="AI16"/>
  <c r="AH11"/>
  <c r="AC11"/>
  <c r="AB16"/>
  <c r="AA11"/>
  <c r="V11"/>
  <c r="U16"/>
  <c r="T11"/>
  <c r="O11"/>
  <c r="M11"/>
  <c r="H11"/>
  <c r="G16"/>
  <c r="F11"/>
  <c r="B3" i="38"/>
  <c r="C3"/>
  <c r="D3"/>
  <c r="E3"/>
  <c r="F3"/>
  <c r="G3"/>
  <c r="H3"/>
  <c r="I3"/>
  <c r="J3"/>
  <c r="K3"/>
  <c r="L3"/>
  <c r="M3"/>
  <c r="N3"/>
  <c r="O3"/>
  <c r="P3"/>
  <c r="Q3"/>
  <c r="R3"/>
  <c r="S3"/>
  <c r="T3"/>
  <c r="U3"/>
  <c r="B4"/>
  <c r="C4"/>
  <c r="D4"/>
  <c r="E4"/>
  <c r="F4"/>
  <c r="G4"/>
  <c r="H4"/>
  <c r="I4"/>
  <c r="J4"/>
  <c r="K4"/>
  <c r="L4"/>
  <c r="M4"/>
  <c r="N4"/>
  <c r="O4"/>
  <c r="P4"/>
  <c r="Q4"/>
  <c r="R4"/>
  <c r="S4"/>
  <c r="T4"/>
  <c r="U4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U2"/>
  <c r="T2"/>
  <c r="S2"/>
  <c r="R2"/>
  <c r="Q2"/>
  <c r="P2"/>
  <c r="O2"/>
  <c r="N2"/>
  <c r="M2"/>
  <c r="L2"/>
  <c r="K2"/>
  <c r="J2"/>
  <c r="I2"/>
  <c r="H2"/>
  <c r="G2"/>
  <c r="F2"/>
  <c r="E2"/>
  <c r="D2"/>
  <c r="C2"/>
  <c r="B2"/>
  <c r="AJ15" i="1"/>
  <c r="AH15"/>
  <c r="AJ14"/>
  <c r="AH14"/>
  <c r="AJ13"/>
  <c r="AH13"/>
  <c r="AJ12"/>
  <c r="AH12"/>
  <c r="AJ11"/>
  <c r="AI16"/>
  <c r="AH11"/>
  <c r="AC15"/>
  <c r="AA15"/>
  <c r="AC14"/>
  <c r="AA14"/>
  <c r="AC13"/>
  <c r="AA13"/>
  <c r="AC12"/>
  <c r="AA12"/>
  <c r="AC11"/>
  <c r="AB16"/>
  <c r="AA11"/>
  <c r="V15"/>
  <c r="T15"/>
  <c r="V14"/>
  <c r="T14"/>
  <c r="V13"/>
  <c r="T13"/>
  <c r="V12"/>
  <c r="T12"/>
  <c r="V11"/>
  <c r="U16"/>
  <c r="T11"/>
  <c r="O15"/>
  <c r="M15"/>
  <c r="O14"/>
  <c r="M14"/>
  <c r="O13"/>
  <c r="M13"/>
  <c r="O12"/>
  <c r="M12"/>
  <c r="O11"/>
  <c r="N16"/>
  <c r="M11"/>
  <c r="F11"/>
  <c r="AJ16" i="41" l="1"/>
  <c r="AC16"/>
  <c r="V16" i="40"/>
  <c r="H16" i="43"/>
  <c r="O16"/>
  <c r="H16" i="42"/>
  <c r="O16" i="40"/>
  <c r="AC16"/>
  <c r="V16" i="1"/>
  <c r="AC16"/>
  <c r="H16" i="40"/>
  <c r="H16" i="41"/>
  <c r="CZ6" i="38"/>
  <c r="CZ5"/>
  <c r="CZ4"/>
  <c r="CZ3"/>
  <c r="O16" i="41"/>
  <c r="O16" i="1"/>
  <c r="CZ2" i="38"/>
  <c r="AJ16" i="1"/>
  <c r="AJ16" i="40"/>
  <c r="AJ16" i="43"/>
  <c r="AC16"/>
  <c r="O16" i="42"/>
  <c r="N16" i="43"/>
  <c r="V16"/>
  <c r="G16"/>
  <c r="AI16"/>
  <c r="U16" i="42"/>
  <c r="N16"/>
  <c r="V16"/>
  <c r="G16"/>
  <c r="AI16"/>
  <c r="N16" i="41"/>
  <c r="V16"/>
  <c r="U16"/>
  <c r="G16"/>
  <c r="AI16"/>
  <c r="H11" i="1"/>
  <c r="G16" l="1"/>
  <c r="CY2" i="38" l="1"/>
  <c r="DA2" s="1"/>
  <c r="CY6"/>
  <c r="DA6" s="1"/>
  <c r="CY5"/>
  <c r="DA5" s="1"/>
  <c r="CY4"/>
  <c r="DA4" s="1"/>
  <c r="CY3"/>
  <c r="DA3" s="1"/>
  <c r="B15" i="37" l="1"/>
  <c r="B14"/>
  <c r="B11"/>
  <c r="B12"/>
  <c r="B13"/>
  <c r="B16" l="1"/>
  <c r="DA7" i="38"/>
  <c r="F15" i="1"/>
  <c r="F14"/>
  <c r="F13"/>
  <c r="F12"/>
  <c r="H15"/>
  <c r="H14"/>
  <c r="H13"/>
  <c r="H12"/>
  <c r="H16" l="1"/>
</calcChain>
</file>

<file path=xl/sharedStrings.xml><?xml version="1.0" encoding="utf-8"?>
<sst xmlns="http://schemas.openxmlformats.org/spreadsheetml/2006/main" count="374" uniqueCount="48">
  <si>
    <t>ASM Açılış Saati</t>
  </si>
  <si>
    <t>ASM Kapalış Saati</t>
  </si>
  <si>
    <t>TOPLAM SAAT</t>
  </si>
  <si>
    <t xml:space="preserve">ASM Toplam Açık Olduğu Saat </t>
  </si>
  <si>
    <t>AİT OLDUĞU YIL</t>
  </si>
  <si>
    <t>AİT OLDUĞU AY</t>
  </si>
  <si>
    <t xml:space="preserve">ASM ADI             </t>
  </si>
  <si>
    <t>Yıl Başı</t>
  </si>
  <si>
    <t>İşçi Bayramı</t>
  </si>
  <si>
    <t>19 Mayıs</t>
  </si>
  <si>
    <t>Cumhuriyet Bayramı</t>
  </si>
  <si>
    <t>Cumhuriyet Bayramı Arefe</t>
  </si>
  <si>
    <t>Tarih</t>
  </si>
  <si>
    <t>Açıklama</t>
  </si>
  <si>
    <t>MOLA SÜRESİ</t>
  </si>
  <si>
    <t>ESNEK ÇALIŞMA SAATİ</t>
  </si>
  <si>
    <t>SABAH BAŞ.</t>
  </si>
  <si>
    <t>SABAH BİT.</t>
  </si>
  <si>
    <t>ÖĞLEN BAŞ.</t>
  </si>
  <si>
    <t>ÖĞLEN BİT.</t>
  </si>
  <si>
    <t>Sabah Baş.</t>
  </si>
  <si>
    <t>Sabah Bitiş</t>
  </si>
  <si>
    <t>Öğlen Baş.</t>
  </si>
  <si>
    <t>Öğlen Bitiş</t>
  </si>
  <si>
    <t>HAFTALIK TOPLAM</t>
  </si>
  <si>
    <t>ASM HAFTALIK TOPLAM AÇIKLIK SAATİ</t>
  </si>
  <si>
    <t>1. SAYFA</t>
  </si>
  <si>
    <t>2. SAYFA</t>
  </si>
  <si>
    <t>3. SAYFA</t>
  </si>
  <si>
    <t>4. SAYFA</t>
  </si>
  <si>
    <t>5. SAYFA</t>
  </si>
  <si>
    <t>Çıkış</t>
  </si>
  <si>
    <t>Giriş</t>
  </si>
  <si>
    <t>Fark</t>
  </si>
  <si>
    <t>NOTLAR</t>
  </si>
  <si>
    <t>Birim Kodu:</t>
  </si>
  <si>
    <t>Pazartesi</t>
  </si>
  <si>
    <t>Salı</t>
  </si>
  <si>
    <t>Çarşamba</t>
  </si>
  <si>
    <t>Perşembe</t>
  </si>
  <si>
    <t>Cuma</t>
  </si>
  <si>
    <t>ŞİRİNTEPE AİLE SAĞLIĞI MERKEZİ</t>
  </si>
  <si>
    <t>38.08.044</t>
  </si>
  <si>
    <t>38.08.152</t>
  </si>
  <si>
    <t>38.08.148</t>
  </si>
  <si>
    <t>38.08.048</t>
  </si>
  <si>
    <t>38.08.172</t>
  </si>
  <si>
    <t>08:30 19:30</t>
  </si>
</sst>
</file>

<file path=xl/styles.xml><?xml version="1.0" encoding="utf-8"?>
<styleSheet xmlns="http://schemas.openxmlformats.org/spreadsheetml/2006/main">
  <numFmts count="7">
    <numFmt numFmtId="164" formatCode="[$-F800]dddd\,\ mmmm\ dd\,\ yyyy"/>
    <numFmt numFmtId="165" formatCode="hh:mm;@"/>
    <numFmt numFmtId="166" formatCode="0.0000000000000000"/>
    <numFmt numFmtId="167" formatCode="d\ mmm/\ yyyy\ ddd/"/>
    <numFmt numFmtId="168" formatCode="[h]:mm"/>
    <numFmt numFmtId="169" formatCode="[$-F400]h:mm:ss\ AM/PM"/>
    <numFmt numFmtId="170" formatCode="d/m/yyyy"/>
  </numFmts>
  <fonts count="15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6"/>
      <name val="Arial"/>
      <family val="2"/>
      <charset val="162"/>
    </font>
    <font>
      <b/>
      <sz val="7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8" fillId="0" borderId="0" xfId="0" applyFont="1"/>
    <xf numFmtId="14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20" fontId="0" fillId="0" borderId="0" xfId="0" applyNumberFormat="1"/>
    <xf numFmtId="164" fontId="5" fillId="0" borderId="1" xfId="1" applyNumberFormat="1" applyFont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8" fontId="10" fillId="0" borderId="6" xfId="0" applyNumberFormat="1" applyFont="1" applyBorder="1" applyAlignment="1" applyProtection="1">
      <alignment horizontal="center" vertical="center"/>
      <protection hidden="1"/>
    </xf>
    <xf numFmtId="167" fontId="2" fillId="0" borderId="7" xfId="2" applyNumberFormat="1" applyFont="1" applyBorder="1" applyAlignment="1" applyProtection="1">
      <alignment horizontal="left" vertical="center"/>
      <protection hidden="1"/>
    </xf>
    <xf numFmtId="164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0" borderId="7" xfId="2" applyNumberFormat="1" applyFont="1" applyBorder="1" applyAlignment="1" applyProtection="1">
      <alignment horizontal="center" vertical="center"/>
      <protection hidden="1"/>
    </xf>
    <xf numFmtId="168" fontId="0" fillId="0" borderId="0" xfId="0" applyNumberFormat="1"/>
    <xf numFmtId="0" fontId="8" fillId="0" borderId="0" xfId="0" applyFont="1" applyProtection="1"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69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8" fontId="11" fillId="0" borderId="0" xfId="0" applyNumberFormat="1" applyFont="1" applyAlignment="1">
      <alignment horizontal="center" vertical="center"/>
    </xf>
    <xf numFmtId="170" fontId="0" fillId="0" borderId="0" xfId="0" applyNumberFormat="1"/>
    <xf numFmtId="0" fontId="0" fillId="0" borderId="0" xfId="0" applyAlignment="1">
      <alignment horizontal="center" vertical="center"/>
    </xf>
    <xf numFmtId="0" fontId="2" fillId="0" borderId="5" xfId="1" applyFont="1" applyBorder="1"/>
    <xf numFmtId="0" fontId="2" fillId="0" borderId="2" xfId="1" applyFont="1" applyBorder="1"/>
    <xf numFmtId="0" fontId="2" fillId="0" borderId="2" xfId="1" applyFont="1" applyBorder="1" applyAlignment="1">
      <alignment horizontal="center" wrapText="1"/>
    </xf>
    <xf numFmtId="164" fontId="12" fillId="0" borderId="1" xfId="1" applyNumberFormat="1" applyFont="1" applyBorder="1" applyAlignment="1">
      <alignment vertical="center"/>
    </xf>
    <xf numFmtId="167" fontId="3" fillId="0" borderId="7" xfId="2" applyNumberFormat="1" applyFont="1" applyBorder="1" applyAlignment="1" applyProtection="1">
      <alignment horizontal="left" vertical="center"/>
      <protection hidden="1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 wrapText="1"/>
      <protection locked="0"/>
    </xf>
    <xf numFmtId="165" fontId="12" fillId="0" borderId="2" xfId="1" applyNumberFormat="1" applyFont="1" applyBorder="1" applyAlignment="1" applyProtection="1">
      <alignment horizontal="center" vertical="center" wrapText="1"/>
      <protection hidden="1"/>
    </xf>
    <xf numFmtId="165" fontId="12" fillId="0" borderId="4" xfId="1" applyNumberFormat="1" applyFont="1" applyBorder="1" applyAlignment="1" applyProtection="1">
      <alignment horizontal="center" vertical="center"/>
      <protection hidden="1"/>
    </xf>
    <xf numFmtId="166" fontId="13" fillId="0" borderId="2" xfId="1" applyNumberFormat="1" applyFont="1" applyBorder="1" applyAlignment="1" applyProtection="1">
      <alignment horizontal="center" wrapText="1"/>
      <protection hidden="1"/>
    </xf>
    <xf numFmtId="168" fontId="12" fillId="0" borderId="4" xfId="1" applyNumberFormat="1" applyFont="1" applyBorder="1" applyAlignment="1" applyProtection="1">
      <alignment horizontal="center" vertical="center" wrapText="1"/>
      <protection hidden="1"/>
    </xf>
    <xf numFmtId="169" fontId="13" fillId="0" borderId="5" xfId="1" applyNumberFormat="1" applyFont="1" applyBorder="1"/>
    <xf numFmtId="0" fontId="13" fillId="0" borderId="2" xfId="1" applyFont="1" applyBorder="1"/>
    <xf numFmtId="0" fontId="13" fillId="0" borderId="2" xfId="1" applyFont="1" applyBorder="1" applyAlignment="1">
      <alignment horizontal="center" wrapText="1"/>
    </xf>
    <xf numFmtId="0" fontId="13" fillId="0" borderId="5" xfId="1" applyFont="1" applyBorder="1"/>
    <xf numFmtId="164" fontId="12" fillId="0" borderId="26" xfId="1" applyNumberFormat="1" applyFont="1" applyBorder="1" applyAlignment="1">
      <alignment horizontal="left" vertical="center" wrapText="1"/>
    </xf>
    <xf numFmtId="164" fontId="12" fillId="0" borderId="27" xfId="1" applyNumberFormat="1" applyFont="1" applyBorder="1" applyAlignment="1">
      <alignment horizontal="left" vertical="center" wrapText="1"/>
    </xf>
    <xf numFmtId="164" fontId="12" fillId="0" borderId="26" xfId="1" applyNumberFormat="1" applyFont="1" applyBorder="1" applyAlignment="1">
      <alignment horizontal="left" vertical="center"/>
    </xf>
    <xf numFmtId="164" fontId="12" fillId="0" borderId="28" xfId="1" applyNumberFormat="1" applyFont="1" applyBorder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29" xfId="1" applyFont="1" applyBorder="1" applyAlignment="1" applyProtection="1">
      <alignment horizontal="center"/>
      <protection locked="0"/>
    </xf>
    <xf numFmtId="0" fontId="3" fillId="0" borderId="26" xfId="1" applyFont="1" applyBorder="1" applyAlignment="1" applyProtection="1">
      <alignment horizontal="center"/>
      <protection locked="0"/>
    </xf>
    <xf numFmtId="0" fontId="3" fillId="0" borderId="30" xfId="1" applyFont="1" applyBorder="1" applyAlignment="1" applyProtection="1">
      <alignment horizontal="center"/>
      <protection locked="0"/>
    </xf>
    <xf numFmtId="0" fontId="3" fillId="0" borderId="31" xfId="1" applyFont="1" applyBorder="1" applyAlignment="1" applyProtection="1">
      <alignment horizontal="center"/>
      <protection locked="0"/>
    </xf>
    <xf numFmtId="0" fontId="3" fillId="0" borderId="32" xfId="1" applyFont="1" applyBorder="1" applyAlignment="1" applyProtection="1">
      <alignment horizontal="center"/>
      <protection locked="0"/>
    </xf>
    <xf numFmtId="20" fontId="3" fillId="0" borderId="8" xfId="1" applyNumberFormat="1" applyFont="1" applyBorder="1" applyAlignment="1" applyProtection="1">
      <alignment horizontal="center" vertical="center"/>
      <protection locked="0"/>
    </xf>
    <xf numFmtId="20" fontId="3" fillId="0" borderId="29" xfId="1" applyNumberFormat="1" applyFont="1" applyBorder="1" applyAlignment="1" applyProtection="1">
      <alignment horizontal="center" vertical="center"/>
      <protection locked="0"/>
    </xf>
    <xf numFmtId="20" fontId="3" fillId="0" borderId="26" xfId="1" applyNumberFormat="1" applyFont="1" applyBorder="1" applyAlignment="1" applyProtection="1">
      <alignment horizontal="center" vertical="center"/>
      <protection locked="0"/>
    </xf>
    <xf numFmtId="20" fontId="3" fillId="0" borderId="7" xfId="1" applyNumberFormat="1" applyFont="1" applyBorder="1" applyAlignment="1" applyProtection="1">
      <alignment horizontal="center" vertical="center"/>
      <protection locked="0"/>
    </xf>
    <xf numFmtId="20" fontId="3" fillId="0" borderId="24" xfId="1" applyNumberFormat="1" applyFont="1" applyBorder="1" applyAlignment="1" applyProtection="1">
      <alignment horizontal="center" vertical="center"/>
      <protection locked="0"/>
    </xf>
    <xf numFmtId="20" fontId="3" fillId="0" borderId="28" xfId="1" applyNumberFormat="1" applyFont="1" applyBorder="1" applyAlignment="1" applyProtection="1">
      <alignment horizontal="center" vertical="center"/>
      <protection locked="0"/>
    </xf>
    <xf numFmtId="20" fontId="3" fillId="0" borderId="8" xfId="1" applyNumberFormat="1" applyFont="1" applyBorder="1" applyAlignment="1" applyProtection="1">
      <alignment horizontal="center"/>
      <protection locked="0"/>
    </xf>
    <xf numFmtId="20" fontId="3" fillId="0" borderId="29" xfId="1" applyNumberFormat="1" applyFont="1" applyBorder="1" applyAlignment="1" applyProtection="1">
      <alignment horizontal="center"/>
      <protection locked="0"/>
    </xf>
    <xf numFmtId="20" fontId="3" fillId="0" borderId="26" xfId="1" applyNumberFormat="1" applyFont="1" applyBorder="1" applyAlignment="1" applyProtection="1">
      <alignment horizontal="center"/>
      <protection locked="0"/>
    </xf>
    <xf numFmtId="20" fontId="3" fillId="0" borderId="7" xfId="1" applyNumberFormat="1" applyFont="1" applyBorder="1" applyAlignment="1" applyProtection="1">
      <alignment horizontal="center"/>
      <protection locked="0"/>
    </xf>
    <xf numFmtId="20" fontId="3" fillId="0" borderId="24" xfId="1" applyNumberFormat="1" applyFont="1" applyBorder="1" applyAlignment="1" applyProtection="1">
      <alignment horizontal="center"/>
      <protection locked="0"/>
    </xf>
    <xf numFmtId="20" fontId="3" fillId="0" borderId="28" xfId="1" applyNumberFormat="1" applyFont="1" applyBorder="1" applyAlignment="1" applyProtection="1">
      <alignment horizontal="center"/>
      <protection locked="0"/>
    </xf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20" fontId="3" fillId="0" borderId="2" xfId="1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314"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o14" displayName="Tablo14" ref="AN1:AO7" totalsRowShown="0" headerRowDxfId="213">
  <autoFilter ref="AN1:AO7"/>
  <tableColumns count="2">
    <tableColumn id="1" name="Tarih" dataDxfId="212"/>
    <tableColumn id="2" name="Açıklama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id="14" name="Tablo1359111315" displayName="Tablo1359111315" ref="AR1:AS6" totalsRowShown="0" headerRowDxfId="15">
  <autoFilter ref="AR1:AS6"/>
  <tableColumns count="2">
    <tableColumn id="1" name="Tarih" dataDxfId="14"/>
    <tableColumn id="2" name="Açıklama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id="5" name="Tablo146" displayName="Tablo146" ref="F1:G6" totalsRowShown="0" headerRowDxfId="10">
  <autoFilter ref="F1:G6"/>
  <tableColumns count="2">
    <tableColumn id="1" name="Tarih" dataDxfId="9"/>
    <tableColumn id="2" name="Açıklama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id="6" name="Tablo1357" displayName="Tablo1357" ref="J1:K6" totalsRowShown="0" headerRowDxfId="8">
  <autoFilter ref="J1:K6"/>
  <tableColumns count="2">
    <tableColumn id="1" name="Tarih" dataDxfId="7"/>
    <tableColumn id="2" name="Açıklama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id="1" name="Tablo1" displayName="Tablo1" ref="A1:B6" totalsRowShown="0" headerRowDxfId="3">
  <autoFilter ref="A1:B6"/>
  <tableColumns count="2">
    <tableColumn id="1" name="Tarih" dataDxfId="2"/>
    <tableColumn id="2" name="Açıklama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id="2" name="Tablo13" displayName="Tablo13" ref="E1:F6" totalsRowShown="0" headerRowDxfId="1">
  <autoFilter ref="E1:F6"/>
  <tableColumns count="2">
    <tableColumn id="1" name="Tarih" dataDxfId="0"/>
    <tableColumn id="2" name="Açıklama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4" name="Tablo135" displayName="Tablo135" ref="AR1:AS6" totalsRowShown="0" headerRowDxfId="211">
  <autoFilter ref="AR1:AS6"/>
  <tableColumns count="2">
    <tableColumn id="1" name="Tarih" dataDxfId="210"/>
    <tableColumn id="2" name="Açıklam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7" name="Tablo148" displayName="Tablo148" ref="AN1:AO7" totalsRowShown="0" headerRowDxfId="164">
  <autoFilter ref="AN1:AO7"/>
  <tableColumns count="2">
    <tableColumn id="1" name="Tarih" dataDxfId="163"/>
    <tableColumn id="2" name="Açıklama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8" name="Tablo1359" displayName="Tablo1359" ref="AR1:AS6" totalsRowShown="0" headerRowDxfId="162">
  <autoFilter ref="AR1:AS6"/>
  <tableColumns count="2">
    <tableColumn id="1" name="Tarih" dataDxfId="161"/>
    <tableColumn id="2" name="Açıklama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9" name="Tablo14810" displayName="Tablo14810" ref="AN1:AO7" totalsRowShown="0" headerRowDxfId="115">
  <autoFilter ref="AN1:AO7"/>
  <tableColumns count="2">
    <tableColumn id="1" name="Tarih" dataDxfId="114"/>
    <tableColumn id="2" name="Açıklama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id="10" name="Tablo135911" displayName="Tablo135911" ref="AR1:AS6" totalsRowShown="0" headerRowDxfId="113">
  <autoFilter ref="AR1:AS6"/>
  <tableColumns count="2">
    <tableColumn id="1" name="Tarih" dataDxfId="112"/>
    <tableColumn id="2" name="Açıklama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id="11" name="Tablo1481012" displayName="Tablo1481012" ref="AN1:AO7" totalsRowShown="0" headerRowDxfId="66">
  <autoFilter ref="AN1:AO7"/>
  <tableColumns count="2">
    <tableColumn id="1" name="Tarih" dataDxfId="65"/>
    <tableColumn id="2" name="Açıklam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id="12" name="Tablo13591113" displayName="Tablo13591113" ref="AR1:AS6" totalsRowShown="0" headerRowDxfId="64">
  <autoFilter ref="AR1:AS6"/>
  <tableColumns count="2">
    <tableColumn id="1" name="Tarih" dataDxfId="63"/>
    <tableColumn id="2" name="Açıklam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id="13" name="Tablo148101214" displayName="Tablo148101214" ref="AN1:AO7" totalsRowShown="0" headerRowDxfId="17">
  <autoFilter ref="AN1:AO7"/>
  <tableColumns count="2">
    <tableColumn id="1" name="Tarih" dataDxfId="16"/>
    <tableColumn id="2" name="Açıklam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 tint="-0.249977111117893"/>
    <pageSetUpPr fitToPage="1"/>
  </sheetPr>
  <dimension ref="A1:AZ218"/>
  <sheetViews>
    <sheetView tabSelected="1"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W6" sqref="W6:AC7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customWidth="1"/>
    <col min="39" max="39" width="9.140625" customWidth="1"/>
    <col min="40" max="40" width="10.140625" customWidth="1"/>
    <col min="41" max="41" width="19.140625" customWidth="1"/>
    <col min="42" max="43" width="9.140625" customWidth="1"/>
    <col min="44" max="44" width="10.140625" customWidth="1"/>
    <col min="45" max="45" width="24.7109375" customWidth="1"/>
    <col min="46" max="54" width="9.140625" customWidth="1"/>
  </cols>
  <sheetData>
    <row r="1" spans="1:52" ht="24.95" customHeight="1">
      <c r="A1" s="37" t="s">
        <v>6</v>
      </c>
      <c r="B1" s="85" t="s">
        <v>41</v>
      </c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86">
        <v>0.35416666666666669</v>
      </c>
      <c r="C2" s="85"/>
      <c r="D2" s="85"/>
      <c r="E2" s="85"/>
      <c r="F2" s="85"/>
      <c r="G2" s="85"/>
      <c r="H2" s="85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86">
        <v>0.8125</v>
      </c>
      <c r="C3" s="85"/>
      <c r="D3" s="85"/>
      <c r="E3" s="85"/>
      <c r="F3" s="85"/>
      <c r="G3" s="85"/>
      <c r="H3" s="85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50" t="s">
        <v>3</v>
      </c>
      <c r="B4" s="66" t="s">
        <v>47</v>
      </c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>
      <c r="A8" s="15"/>
      <c r="B8" s="78" t="s">
        <v>42</v>
      </c>
      <c r="C8" s="79"/>
      <c r="D8" s="79"/>
      <c r="E8" s="79"/>
      <c r="F8" s="79"/>
      <c r="G8" s="79"/>
      <c r="H8" s="80"/>
      <c r="I8" s="78" t="s">
        <v>43</v>
      </c>
      <c r="J8" s="79"/>
      <c r="K8" s="79"/>
      <c r="L8" s="79"/>
      <c r="M8" s="79"/>
      <c r="N8" s="79"/>
      <c r="O8" s="80"/>
      <c r="P8" s="78" t="s">
        <v>44</v>
      </c>
      <c r="Q8" s="79"/>
      <c r="R8" s="79"/>
      <c r="S8" s="79"/>
      <c r="T8" s="79"/>
      <c r="U8" s="79"/>
      <c r="V8" s="80"/>
      <c r="W8" s="78" t="s">
        <v>45</v>
      </c>
      <c r="X8" s="79"/>
      <c r="Y8" s="79"/>
      <c r="Z8" s="79"/>
      <c r="AA8" s="79"/>
      <c r="AB8" s="79"/>
      <c r="AC8" s="80"/>
      <c r="AD8" s="78" t="s">
        <v>46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>
        <v>0.35416666666666302</v>
      </c>
      <c r="C11" s="40">
        <v>0.52083333333331805</v>
      </c>
      <c r="D11" s="41">
        <v>0.56249999999998201</v>
      </c>
      <c r="E11" s="41">
        <v>0.72916666666663699</v>
      </c>
      <c r="F11" s="42">
        <f>IF(D11-C11&lt;0,0,D11-C11)</f>
        <v>4.1666666666663965E-2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0.33333333333331</v>
      </c>
      <c r="I11" s="39">
        <v>0.35416666666666302</v>
      </c>
      <c r="J11" s="39">
        <v>0.52083333333331805</v>
      </c>
      <c r="K11" s="41">
        <v>0.56249999999998201</v>
      </c>
      <c r="L11" s="41">
        <v>0.72916666666663699</v>
      </c>
      <c r="M11" s="42">
        <f>IF(K11-J11&lt;0,0,K11-J11)</f>
        <v>4.1666666666663965E-2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0.33333333333331</v>
      </c>
      <c r="P11" s="39">
        <v>0.43749999999999001</v>
      </c>
      <c r="Q11" s="39">
        <v>0.60416666666664598</v>
      </c>
      <c r="R11" s="39">
        <v>0.64583333333330994</v>
      </c>
      <c r="S11" s="41">
        <v>0.81249999999996503</v>
      </c>
      <c r="T11" s="42">
        <f>IF(R11-Q11&lt;0,0,R11-Q11)</f>
        <v>4.1666666666663965E-2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0.12499999999999201</v>
      </c>
      <c r="V11" s="43">
        <f>IF((Q11-P11)+(S11-R11)&lt;0,0,(Q11-P11)+(S11-R11))</f>
        <v>0.33333333333331105</v>
      </c>
      <c r="W11" s="39">
        <v>0.35416666666666302</v>
      </c>
      <c r="X11" s="39">
        <v>0.52083333333331805</v>
      </c>
      <c r="Y11" s="39">
        <v>0.56249999999998201</v>
      </c>
      <c r="Z11" s="41">
        <v>0.72916666666663699</v>
      </c>
      <c r="AA11" s="42">
        <f>IF(Y11-X11&lt;0,0,Y11-X11)</f>
        <v>4.1666666666663965E-2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0.33333333333331</v>
      </c>
      <c r="AD11" s="39">
        <v>0.35416666666666302</v>
      </c>
      <c r="AE11" s="40">
        <v>0.52083333333331805</v>
      </c>
      <c r="AF11" s="41">
        <v>0.56249999999998201</v>
      </c>
      <c r="AG11" s="41">
        <v>0.72916666666663699</v>
      </c>
      <c r="AH11" s="42">
        <f>IF(AF11-AE11&lt;0,0,AF11-AE11)</f>
        <v>4.1666666666663965E-2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0.33333333333331</v>
      </c>
      <c r="AL11" s="23"/>
      <c r="AZ11" s="9">
        <v>0.39583333333332699</v>
      </c>
    </row>
    <row r="12" spans="1:52" ht="20.100000000000001" customHeight="1">
      <c r="A12" s="38" t="s">
        <v>37</v>
      </c>
      <c r="B12" s="39">
        <v>0.35416666666666302</v>
      </c>
      <c r="C12" s="40">
        <v>0.52083333333331805</v>
      </c>
      <c r="D12" s="41">
        <v>0.56249999999998201</v>
      </c>
      <c r="E12" s="41">
        <v>0.72916666666663699</v>
      </c>
      <c r="F12" s="42">
        <f>IF(D12-C12&lt;0,0,D12-C12)</f>
        <v>4.1666666666663965E-2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0.33333333333331</v>
      </c>
      <c r="I12" s="39">
        <v>0.43749999999999001</v>
      </c>
      <c r="J12" s="39">
        <v>0.60416666666664598</v>
      </c>
      <c r="K12" s="41">
        <v>0.64583333333330994</v>
      </c>
      <c r="L12" s="41">
        <v>0.81249999999996503</v>
      </c>
      <c r="M12" s="42">
        <f>IF(K12-J12&lt;0,0,K12-J12)</f>
        <v>4.1666666666663965E-2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0.12499999999999201</v>
      </c>
      <c r="O12" s="43">
        <f>IF((J12-I12)+(L12-K12)&lt;0,0,(J12-I12)+(L12-K12))</f>
        <v>0.33333333333331105</v>
      </c>
      <c r="P12" s="39">
        <v>0.35416666666666302</v>
      </c>
      <c r="Q12" s="39">
        <v>0.52083333333331805</v>
      </c>
      <c r="R12" s="39">
        <v>0.56249999999998201</v>
      </c>
      <c r="S12" s="41">
        <v>0.72916666666663699</v>
      </c>
      <c r="T12" s="42">
        <f>IF(R12-Q12&lt;0,0,R12-Q12)</f>
        <v>4.1666666666663965E-2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0.33333333333331</v>
      </c>
      <c r="W12" s="39">
        <v>0.35416666666666302</v>
      </c>
      <c r="X12" s="39">
        <v>0.52083333333331805</v>
      </c>
      <c r="Y12" s="39">
        <v>0.56249999999998201</v>
      </c>
      <c r="Z12" s="41">
        <v>0.72916666666663699</v>
      </c>
      <c r="AA12" s="42">
        <f>IF(Y12-X12&lt;0,0,Y12-X12)</f>
        <v>4.1666666666663965E-2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0.33333333333331</v>
      </c>
      <c r="AD12" s="39">
        <v>0.35416666666666302</v>
      </c>
      <c r="AE12" s="40">
        <v>0.52083333333331805</v>
      </c>
      <c r="AF12" s="41">
        <v>0.56249999999998201</v>
      </c>
      <c r="AG12" s="41">
        <v>0.72916666666663699</v>
      </c>
      <c r="AH12" s="42">
        <f>IF(AF12-AE12&lt;0,0,AF12-AE12)</f>
        <v>4.1666666666663965E-2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0.33333333333331</v>
      </c>
      <c r="AZ12" s="9">
        <v>0.40624999999999301</v>
      </c>
    </row>
    <row r="13" spans="1:52" ht="20.100000000000001" customHeight="1">
      <c r="A13" s="38" t="s">
        <v>38</v>
      </c>
      <c r="B13" s="39">
        <v>0.35416666666666302</v>
      </c>
      <c r="C13" s="39">
        <v>0.52083333333331805</v>
      </c>
      <c r="D13" s="39">
        <v>0.56249999999998201</v>
      </c>
      <c r="E13" s="41">
        <v>0.72916666666663699</v>
      </c>
      <c r="F13" s="42">
        <f>IF(D13-C13&lt;0,0,D13-C13)</f>
        <v>4.1666666666663965E-2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0.33333333333331</v>
      </c>
      <c r="I13" s="39">
        <v>0.35416666666666302</v>
      </c>
      <c r="J13" s="40">
        <v>0.52083333333331805</v>
      </c>
      <c r="K13" s="41">
        <v>0.56249999999998201</v>
      </c>
      <c r="L13" s="41">
        <v>0.72916666666663699</v>
      </c>
      <c r="M13" s="42">
        <f>IF(K13-J13&lt;0,0,K13-J13)</f>
        <v>4.1666666666663965E-2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0.33333333333331</v>
      </c>
      <c r="P13" s="39">
        <v>0.35416666666666302</v>
      </c>
      <c r="Q13" s="39">
        <v>0.52083333333331805</v>
      </c>
      <c r="R13" s="39">
        <v>0.56249999999998201</v>
      </c>
      <c r="S13" s="41">
        <v>0.72916666666663699</v>
      </c>
      <c r="T13" s="42">
        <f>IF(R13-Q13&lt;0,0,R13-Q13)</f>
        <v>4.1666666666663965E-2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0.33333333333331</v>
      </c>
      <c r="W13" s="39">
        <v>0.43749999999999001</v>
      </c>
      <c r="X13" s="40">
        <v>0.60416666666664598</v>
      </c>
      <c r="Y13" s="41">
        <v>0.64583333333330994</v>
      </c>
      <c r="Z13" s="41">
        <v>0.81249999999996503</v>
      </c>
      <c r="AA13" s="42">
        <f>IF(Y13-X13&lt;0,0,Y13-X13)</f>
        <v>4.1666666666663965E-2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0.12499999999999201</v>
      </c>
      <c r="AC13" s="43">
        <f>IF((X13-W13)+(Z13-Y13)&lt;0,0,(X13-W13)+(Z13-Y13))</f>
        <v>0.33333333333331105</v>
      </c>
      <c r="AD13" s="39">
        <v>0.35416666666666302</v>
      </c>
      <c r="AE13" s="39">
        <v>0.52083333333331805</v>
      </c>
      <c r="AF13" s="39">
        <v>0.56249999999998201</v>
      </c>
      <c r="AG13" s="41">
        <v>0.72916666666663699</v>
      </c>
      <c r="AH13" s="42">
        <f>IF(AF13-AE13&lt;0,0,AF13-AE13)</f>
        <v>4.1666666666663965E-2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0.33333333333331</v>
      </c>
      <c r="AZ13" s="9">
        <v>0.41666666666665902</v>
      </c>
    </row>
    <row r="14" spans="1:52" ht="20.100000000000001" customHeight="1">
      <c r="A14" s="38" t="s">
        <v>39</v>
      </c>
      <c r="B14" s="39">
        <v>0.35416666666666302</v>
      </c>
      <c r="C14" s="39">
        <v>0.52083333333331805</v>
      </c>
      <c r="D14" s="39">
        <v>0.56249999999998201</v>
      </c>
      <c r="E14" s="41">
        <v>0.72916666666663699</v>
      </c>
      <c r="F14" s="42">
        <f>IF(D14-C14&lt;0,0,D14-C14)</f>
        <v>4.1666666666663965E-2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0.33333333333331</v>
      </c>
      <c r="I14" s="39">
        <v>0.35416666666666302</v>
      </c>
      <c r="J14" s="40">
        <v>0.52083333333331805</v>
      </c>
      <c r="K14" s="41">
        <v>0.56249999999998201</v>
      </c>
      <c r="L14" s="41">
        <v>0.72916666666663699</v>
      </c>
      <c r="M14" s="42">
        <f>IF(K14-J14&lt;0,0,K14-J14)</f>
        <v>4.1666666666663965E-2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0.33333333333331</v>
      </c>
      <c r="P14" s="39">
        <v>0.35416666666666302</v>
      </c>
      <c r="Q14" s="40">
        <v>0.52083333333331805</v>
      </c>
      <c r="R14" s="41">
        <v>0.56249999999998201</v>
      </c>
      <c r="S14" s="41">
        <v>0.72916666666663699</v>
      </c>
      <c r="T14" s="42">
        <f>IF(R14-Q14&lt;0,0,R14-Q14)</f>
        <v>4.1666666666663965E-2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0.33333333333331</v>
      </c>
      <c r="W14" s="39">
        <v>0.35416666666666302</v>
      </c>
      <c r="X14" s="39">
        <v>0.52083333333331805</v>
      </c>
      <c r="Y14" s="39">
        <v>0.56249999999998201</v>
      </c>
      <c r="Z14" s="41">
        <v>0.72916666666663699</v>
      </c>
      <c r="AA14" s="42">
        <f>IF(Y14-X14&lt;0,0,Y14-X14)</f>
        <v>4.1666666666663965E-2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0.33333333333331</v>
      </c>
      <c r="AD14" s="39">
        <v>0.43749999999999001</v>
      </c>
      <c r="AE14" s="39">
        <v>0.60416666666664598</v>
      </c>
      <c r="AF14" s="39">
        <v>0.64583333333330994</v>
      </c>
      <c r="AG14" s="41">
        <v>0.81249999999996503</v>
      </c>
      <c r="AH14" s="42">
        <f>IF(AF14-AE14&lt;0,0,AF14-AE14)</f>
        <v>4.1666666666663965E-2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0.12499999999999201</v>
      </c>
      <c r="AJ14" s="43">
        <f>IF((AE14-AD14)+(AG14-AF14)&lt;0,0,(AE14-AD14)+(AG14-AF14))</f>
        <v>0.33333333333331105</v>
      </c>
      <c r="AZ14" s="9">
        <v>0.42708333333332499</v>
      </c>
    </row>
    <row r="15" spans="1:52" ht="20.100000000000001" customHeight="1">
      <c r="A15" s="38" t="s">
        <v>40</v>
      </c>
      <c r="B15" s="39">
        <v>0.43749999999999001</v>
      </c>
      <c r="C15" s="39">
        <v>0.60416666666664598</v>
      </c>
      <c r="D15" s="41">
        <v>0.64583333333330994</v>
      </c>
      <c r="E15" s="41">
        <v>0.81249999999996503</v>
      </c>
      <c r="F15" s="42">
        <f>IF(D15-C15&lt;0,0,D15-C15)</f>
        <v>4.1666666666663965E-2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0.12499999999999201</v>
      </c>
      <c r="H15" s="43">
        <f>IF((C15-B15)+(E15-D15)&lt;0,0,(C15-B15)+(E15-D15))</f>
        <v>0.33333333333331105</v>
      </c>
      <c r="I15" s="39">
        <v>0.35416666666666302</v>
      </c>
      <c r="J15" s="39">
        <v>0.52083333333331805</v>
      </c>
      <c r="K15" s="41">
        <v>0.56249999999998201</v>
      </c>
      <c r="L15" s="41">
        <v>0.72916666666663699</v>
      </c>
      <c r="M15" s="42">
        <f>IF(K15-J15&lt;0,0,K15-J15)</f>
        <v>4.1666666666663965E-2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0.33333333333331</v>
      </c>
      <c r="P15" s="39">
        <v>0.35416666666666302</v>
      </c>
      <c r="Q15" s="40">
        <v>0.52083333333331805</v>
      </c>
      <c r="R15" s="41">
        <v>0.56249999999998201</v>
      </c>
      <c r="S15" s="41">
        <v>0.72916666666663699</v>
      </c>
      <c r="T15" s="42">
        <f>IF(R15-Q15&lt;0,0,R15-Q15)</f>
        <v>4.1666666666663965E-2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0.33333333333331</v>
      </c>
      <c r="W15" s="39">
        <v>0.35416666666666302</v>
      </c>
      <c r="X15" s="40">
        <v>0.52083333333331805</v>
      </c>
      <c r="Y15" s="41">
        <v>0.56249999999998201</v>
      </c>
      <c r="Z15" s="41">
        <v>0.72916666666663699</v>
      </c>
      <c r="AA15" s="42">
        <f>IF(Y15-X15&lt;0,0,Y15-X15)</f>
        <v>4.1666666666663965E-2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0.33333333333331</v>
      </c>
      <c r="AD15" s="39">
        <v>0.35416666666666302</v>
      </c>
      <c r="AE15" s="39">
        <v>0.52083333333331805</v>
      </c>
      <c r="AF15" s="39">
        <v>0.56249999999998201</v>
      </c>
      <c r="AG15" s="41">
        <v>0.72916666666663699</v>
      </c>
      <c r="AH15" s="42">
        <f>IF(AF15-AE15&lt;0,0,AF15-AE15)</f>
        <v>4.1666666666663965E-2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0.33333333333331</v>
      </c>
      <c r="AZ15" s="9">
        <v>0.43749999999999001</v>
      </c>
    </row>
    <row r="16" spans="1:52" ht="20.100000000000001" customHeight="1">
      <c r="A16" s="19" t="s">
        <v>24</v>
      </c>
      <c r="B16" s="34"/>
      <c r="C16" s="35"/>
      <c r="D16" s="36"/>
      <c r="E16" s="36"/>
      <c r="F16" s="44"/>
      <c r="G16" s="42">
        <f>SUM(G11:G15)</f>
        <v>0.12499999999999201</v>
      </c>
      <c r="H16" s="45">
        <f>SUM(H11:H15)</f>
        <v>1.6666666666665511</v>
      </c>
      <c r="I16" s="46"/>
      <c r="J16" s="47"/>
      <c r="K16" s="48"/>
      <c r="L16" s="48"/>
      <c r="M16" s="44"/>
      <c r="N16" s="42">
        <f>SUM(N11:N15)</f>
        <v>0.12499999999999201</v>
      </c>
      <c r="O16" s="45">
        <f>SUM(O11:O15)</f>
        <v>1.6666666666665508</v>
      </c>
      <c r="P16" s="49"/>
      <c r="Q16" s="47"/>
      <c r="R16" s="48"/>
      <c r="S16" s="48"/>
      <c r="T16" s="44"/>
      <c r="U16" s="42">
        <f>SUM(U11:U15)</f>
        <v>0.12499999999999201</v>
      </c>
      <c r="V16" s="45">
        <f>SUM(V11:V15)</f>
        <v>1.6666666666665508</v>
      </c>
      <c r="W16" s="49"/>
      <c r="X16" s="47"/>
      <c r="Y16" s="48"/>
      <c r="Z16" s="48"/>
      <c r="AA16" s="44"/>
      <c r="AB16" s="42">
        <f>SUM(AB11:AB15)</f>
        <v>0.12499999999999201</v>
      </c>
      <c r="AC16" s="45">
        <f>SUM(AC11:AC15)</f>
        <v>1.6666666666665511</v>
      </c>
      <c r="AD16" s="49"/>
      <c r="AE16" s="47"/>
      <c r="AF16" s="48"/>
      <c r="AG16" s="48"/>
      <c r="AH16" s="44"/>
      <c r="AI16" s="42">
        <f>SUM(AI11:AI15)</f>
        <v>0.12499999999999201</v>
      </c>
      <c r="AJ16" s="45">
        <f>SUM(AJ11:AJ15)</f>
        <v>1.6666666666665511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D8:AJ9"/>
    <mergeCell ref="AD1:AJ1"/>
    <mergeCell ref="AD2:AJ2"/>
    <mergeCell ref="AD3:AJ3"/>
    <mergeCell ref="P8:V9"/>
    <mergeCell ref="W1:AC1"/>
    <mergeCell ref="W2:AC2"/>
    <mergeCell ref="W3:AC3"/>
    <mergeCell ref="W8:AC9"/>
    <mergeCell ref="P1:V1"/>
    <mergeCell ref="P2:V2"/>
    <mergeCell ref="P3:V3"/>
    <mergeCell ref="W6:AC7"/>
    <mergeCell ref="AD6:AJ7"/>
    <mergeCell ref="W4:AC5"/>
    <mergeCell ref="AD4:AJ5"/>
    <mergeCell ref="B8:H9"/>
    <mergeCell ref="I1:O1"/>
    <mergeCell ref="I2:O2"/>
    <mergeCell ref="I3:O3"/>
    <mergeCell ref="I8:O9"/>
    <mergeCell ref="B1:H1"/>
    <mergeCell ref="B3:H3"/>
    <mergeCell ref="B2:H2"/>
    <mergeCell ref="A4:A5"/>
    <mergeCell ref="A6:A7"/>
    <mergeCell ref="B6:H7"/>
    <mergeCell ref="I6:O7"/>
    <mergeCell ref="P6:V7"/>
    <mergeCell ref="B4:H5"/>
    <mergeCell ref="I4:O5"/>
    <mergeCell ref="P4:V5"/>
  </mergeCells>
  <conditionalFormatting sqref="A11:H15">
    <cfRule type="expression" dxfId="313" priority="40127">
      <formula>OR(WEEKDAY($A11,2)=6,WEEKDAY($A11,2)=7)</formula>
    </cfRule>
  </conditionalFormatting>
  <conditionalFormatting sqref="H16">
    <cfRule type="expression" dxfId="312" priority="34451">
      <formula>LEFT(H16,5)*1&gt;LEFT(1.66666666666667,5)*1</formula>
    </cfRule>
    <cfRule type="expression" dxfId="311" priority="34452">
      <formula>LEFT(H16,5)*1&lt;LEFT(1.66666666666667,5)*1</formula>
    </cfRule>
    <cfRule type="expression" dxfId="310" priority="40041">
      <formula>LEFT(H16,5)*1=LEFT(1.66666666666667,5)*1</formula>
    </cfRule>
  </conditionalFormatting>
  <conditionalFormatting sqref="G16">
    <cfRule type="expression" dxfId="309" priority="34448">
      <formula>LEFT(G16,5)*1&gt;LEFT(0.125,5)*1</formula>
    </cfRule>
    <cfRule type="expression" dxfId="308" priority="34449">
      <formula>OR(LEFT(G16,5)*1=LEFT(0.124999999999998,5)*1,LEFT(G16,5)*1=LEFT(0.125,5)*1)</formula>
    </cfRule>
    <cfRule type="expression" dxfId="307" priority="34450">
      <formula>OR(LEFT(G16,5)*1&lt;LEFT(0.124999999999998,5)*1,LEFT(G16,5)*1&lt;LEFT(0.125,5)*1)</formula>
    </cfRule>
  </conditionalFormatting>
  <conditionalFormatting sqref="H11:H15">
    <cfRule type="expression" dxfId="306" priority="33213">
      <formula>LEFT(H11,7)&lt;LEFT(0.333333333333333,7)</formula>
    </cfRule>
  </conditionalFormatting>
  <conditionalFormatting sqref="G11:G15">
    <cfRule type="expression" dxfId="305" priority="30398">
      <formula>LEFT(G11,5)*1&gt;LEFT(0.125,5)*1</formula>
    </cfRule>
  </conditionalFormatting>
  <conditionalFormatting sqref="I11:O15">
    <cfRule type="expression" dxfId="304" priority="4983">
      <formula>OR(WEEKDAY($A11,2)=6,WEEKDAY($A11,2)=7)</formula>
    </cfRule>
  </conditionalFormatting>
  <conditionalFormatting sqref="O16">
    <cfRule type="expression" dxfId="303" priority="4980">
      <formula>LEFT(O16,5)*1&gt;LEFT(1.66666666666667,5)*1</formula>
    </cfRule>
    <cfRule type="expression" dxfId="302" priority="4981">
      <formula>LEFT(O16,5)*1&lt;LEFT(1.66666666666667,5)*1</formula>
    </cfRule>
    <cfRule type="expression" dxfId="301" priority="4982">
      <formula>LEFT(O16,5)*1=LEFT(1.66666666666667,5)*1</formula>
    </cfRule>
  </conditionalFormatting>
  <conditionalFormatting sqref="N16">
    <cfRule type="expression" dxfId="300" priority="4977">
      <formula>LEFT(N16,5)*1&gt;LEFT(0.125,5)*1</formula>
    </cfRule>
    <cfRule type="expression" dxfId="299" priority="4978">
      <formula>OR(LEFT(N16,5)*1=LEFT(0.124999999999998,5)*1,LEFT(N16,5)*1=LEFT(0.125,5)*1)</formula>
    </cfRule>
    <cfRule type="expression" dxfId="298" priority="4979">
      <formula>OR(LEFT(N16,5)*1&lt;LEFT(0.124999999999998,5)*1,LEFT(N16,5)*1&lt;LEFT(0.125,5)*1)</formula>
    </cfRule>
  </conditionalFormatting>
  <conditionalFormatting sqref="O11:O15">
    <cfRule type="expression" dxfId="297" priority="4976">
      <formula>LEFT(O11,7)&lt;LEFT(0.333333333333333,7)</formula>
    </cfRule>
  </conditionalFormatting>
  <conditionalFormatting sqref="N11:N15">
    <cfRule type="expression" dxfId="296" priority="4975">
      <formula>LEFT(N11,5)*1&gt;LEFT(0.125,5)*1</formula>
    </cfRule>
  </conditionalFormatting>
  <conditionalFormatting sqref="P11:V12 P14:V15 T13:V13">
    <cfRule type="expression" dxfId="295" priority="4974">
      <formula>OR(WEEKDAY($A11,2)=6,WEEKDAY($A11,2)=7)</formula>
    </cfRule>
  </conditionalFormatting>
  <conditionalFormatting sqref="V16">
    <cfRule type="expression" dxfId="294" priority="4971">
      <formula>LEFT(V16,5)*1&gt;LEFT(1.66666666666667,5)*1</formula>
    </cfRule>
    <cfRule type="expression" dxfId="293" priority="4972">
      <formula>LEFT(V16,5)*1&lt;LEFT(1.66666666666667,5)*1</formula>
    </cfRule>
    <cfRule type="expression" dxfId="292" priority="4973">
      <formula>LEFT(V16,5)*1=LEFT(1.66666666666667,5)*1</formula>
    </cfRule>
  </conditionalFormatting>
  <conditionalFormatting sqref="U16">
    <cfRule type="expression" dxfId="291" priority="4968">
      <formula>LEFT(U16,5)*1&gt;LEFT(0.125,5)*1</formula>
    </cfRule>
    <cfRule type="expression" dxfId="290" priority="4969">
      <formula>OR(LEFT(U16,5)*1=LEFT(0.124999999999998,5)*1,LEFT(U16,5)*1=LEFT(0.125,5)*1)</formula>
    </cfRule>
    <cfRule type="expression" dxfId="289" priority="4970">
      <formula>OR(LEFT(U16,5)*1&lt;LEFT(0.124999999999998,5)*1,LEFT(U16,5)*1&lt;LEFT(0.125,5)*1)</formula>
    </cfRule>
  </conditionalFormatting>
  <conditionalFormatting sqref="V11:V15">
    <cfRule type="expression" dxfId="288" priority="4967">
      <formula>LEFT(V11,7)&lt;LEFT(0.333333333333333,7)</formula>
    </cfRule>
  </conditionalFormatting>
  <conditionalFormatting sqref="U11:U15">
    <cfRule type="expression" dxfId="287" priority="4966">
      <formula>LEFT(U11,5)*1&gt;LEFT(0.125,5)*1</formula>
    </cfRule>
  </conditionalFormatting>
  <conditionalFormatting sqref="W11:AC15">
    <cfRule type="expression" dxfId="286" priority="4965">
      <formula>OR(WEEKDAY($A11,2)=6,WEEKDAY($A11,2)=7)</formula>
    </cfRule>
  </conditionalFormatting>
  <conditionalFormatting sqref="AC16">
    <cfRule type="expression" dxfId="285" priority="4962">
      <formula>LEFT(AC16,5)*1&gt;LEFT(1.66666666666667,5)*1</formula>
    </cfRule>
    <cfRule type="expression" dxfId="284" priority="4963">
      <formula>LEFT(AC16,5)*1&lt;LEFT(1.66666666666667,5)*1</formula>
    </cfRule>
    <cfRule type="expression" dxfId="283" priority="4964">
      <formula>LEFT(AC16,5)*1=LEFT(1.66666666666667,5)*1</formula>
    </cfRule>
  </conditionalFormatting>
  <conditionalFormatting sqref="AB16">
    <cfRule type="expression" dxfId="282" priority="4959">
      <formula>LEFT(AB16,5)*1&gt;LEFT(0.125,5)*1</formula>
    </cfRule>
    <cfRule type="expression" dxfId="281" priority="4960">
      <formula>OR(LEFT(AB16,5)*1=LEFT(0.124999999999998,5)*1,LEFT(AB16,5)*1=LEFT(0.125,5)*1)</formula>
    </cfRule>
    <cfRule type="expression" dxfId="280" priority="4961">
      <formula>OR(LEFT(AB16,5)*1&lt;LEFT(0.124999999999998,5)*1,LEFT(AB16,5)*1&lt;LEFT(0.125,5)*1)</formula>
    </cfRule>
  </conditionalFormatting>
  <conditionalFormatting sqref="AC11:AC15">
    <cfRule type="expression" dxfId="279" priority="4958">
      <formula>LEFT(AC11,7)&lt;LEFT(0.333333333333333,7)</formula>
    </cfRule>
  </conditionalFormatting>
  <conditionalFormatting sqref="AB11:AB15">
    <cfRule type="expression" dxfId="278" priority="4957">
      <formula>LEFT(AB11,5)*1&gt;LEFT(0.125,5)*1</formula>
    </cfRule>
  </conditionalFormatting>
  <conditionalFormatting sqref="AD11:AJ15">
    <cfRule type="expression" dxfId="277" priority="4956">
      <formula>OR(WEEKDAY($A11,2)=6,WEEKDAY($A11,2)=7)</formula>
    </cfRule>
  </conditionalFormatting>
  <conditionalFormatting sqref="AJ16">
    <cfRule type="expression" dxfId="276" priority="4953">
      <formula>LEFT(AJ16,5)*1&gt;LEFT(1.66666666666667,5)*1</formula>
    </cfRule>
    <cfRule type="expression" dxfId="275" priority="4954">
      <formula>LEFT(AJ16,5)*1&lt;LEFT(1.66666666666667,5)*1</formula>
    </cfRule>
    <cfRule type="expression" dxfId="274" priority="4955">
      <formula>LEFT(AJ16,5)*1=LEFT(1.66666666666667,5)*1</formula>
    </cfRule>
  </conditionalFormatting>
  <conditionalFormatting sqref="AI16">
    <cfRule type="expression" dxfId="273" priority="4950">
      <formula>LEFT(AI16,5)*1&gt;LEFT(0.125,5)*1</formula>
    </cfRule>
    <cfRule type="expression" dxfId="272" priority="4951">
      <formula>OR(LEFT(AI16,5)*1=LEFT(0.124999999999998,5)*1,LEFT(AI16,5)*1=LEFT(0.125,5)*1)</formula>
    </cfRule>
    <cfRule type="expression" dxfId="271" priority="4952">
      <formula>OR(LEFT(AI16,5)*1&lt;LEFT(0.124999999999998,5)*1,LEFT(AI16,5)*1&lt;LEFT(0.125,5)*1)</formula>
    </cfRule>
  </conditionalFormatting>
  <conditionalFormatting sqref="AJ11:AJ15">
    <cfRule type="expression" dxfId="270" priority="4949">
      <formula>LEFT(AJ11,7)&lt;LEFT(0.333333333333333,7)</formula>
    </cfRule>
  </conditionalFormatting>
  <conditionalFormatting sqref="AI11:AI15">
    <cfRule type="expression" dxfId="269" priority="4948">
      <formula>LEFT(AI11,5)*1&gt;LEFT(0.125,5)*1</formula>
    </cfRule>
  </conditionalFormatting>
  <conditionalFormatting sqref="P13 S13">
    <cfRule type="expression" dxfId="268" priority="3824">
      <formula>OR(WEEKDAY($A13,2)=6,WEEKDAY($A13,2)=7)</formula>
    </cfRule>
  </conditionalFormatting>
  <conditionalFormatting sqref="Q13:R13">
    <cfRule type="expression" dxfId="267" priority="3823">
      <formula>OR(WEEKDAY($A13,2)=6,WEEKDAY($A13,2)=7)</formula>
    </cfRule>
  </conditionalFormatting>
  <conditionalFormatting sqref="I14:L14">
    <cfRule type="expression" dxfId="266" priority="2980">
      <formula>OR(WEEKDAY($A14,2)=6,WEEKDAY($A14,2)=7)</formula>
    </cfRule>
  </conditionalFormatting>
  <conditionalFormatting sqref="I11:L13">
    <cfRule type="expression" dxfId="265" priority="2979">
      <formula>OR(WEEKDAY($A11,2)=6,WEEKDAY($A11,2)=7)</formula>
    </cfRule>
  </conditionalFormatting>
  <conditionalFormatting sqref="I15:L15">
    <cfRule type="expression" dxfId="264" priority="2978">
      <formula>OR(WEEKDAY($A15,2)=6,WEEKDAY($A15,2)=7)</formula>
    </cfRule>
  </conditionalFormatting>
  <conditionalFormatting sqref="P11:S11">
    <cfRule type="expression" dxfId="263" priority="2182">
      <formula>OR(WEEKDAY($A11,2)=6,WEEKDAY($A11,2)=7)</formula>
    </cfRule>
  </conditionalFormatting>
  <conditionalFormatting sqref="P11:S11">
    <cfRule type="expression" dxfId="262" priority="2181">
      <formula>OR(WEEKDAY($A11,2)=6,WEEKDAY($A11,2)=7)</formula>
    </cfRule>
  </conditionalFormatting>
  <conditionalFormatting sqref="P12:S15">
    <cfRule type="expression" dxfId="261" priority="2180">
      <formula>OR(WEEKDAY($A12,2)=6,WEEKDAY($A12,2)=7)</formula>
    </cfRule>
  </conditionalFormatting>
  <conditionalFormatting sqref="P12:S15">
    <cfRule type="expression" dxfId="260" priority="2179">
      <formula>OR(WEEKDAY($A12,2)=6,WEEKDAY($A12,2)=7)</formula>
    </cfRule>
  </conditionalFormatting>
  <conditionalFormatting sqref="W11:Z15">
    <cfRule type="expression" dxfId="259" priority="1625">
      <formula>OR(WEEKDAY($A11,2)=6,WEEKDAY($A11,2)=7)</formula>
    </cfRule>
  </conditionalFormatting>
  <conditionalFormatting sqref="W15:Z15">
    <cfRule type="expression" dxfId="258" priority="1624">
      <formula>OR(WEEKDAY($A15,2)=6,WEEKDAY($A15,2)=7)</formula>
    </cfRule>
  </conditionalFormatting>
  <conditionalFormatting sqref="W15:Z15">
    <cfRule type="expression" dxfId="257" priority="1623">
      <formula>OR(WEEKDAY($A15,2)=6,WEEKDAY($A15,2)=7)</formula>
    </cfRule>
  </conditionalFormatting>
  <conditionalFormatting sqref="W11:Z14">
    <cfRule type="expression" dxfId="256" priority="1622">
      <formula>OR(WEEKDAY($A11,2)=6,WEEKDAY($A11,2)=7)</formula>
    </cfRule>
  </conditionalFormatting>
  <conditionalFormatting sqref="W11:Z14">
    <cfRule type="expression" dxfId="255" priority="1621">
      <formula>OR(WEEKDAY($A11,2)=6,WEEKDAY($A11,2)=7)</formula>
    </cfRule>
  </conditionalFormatting>
  <conditionalFormatting sqref="AD13:AG13">
    <cfRule type="expression" dxfId="254" priority="808">
      <formula>OR(WEEKDAY($A13,2)=6,WEEKDAY($A13,2)=7)</formula>
    </cfRule>
  </conditionalFormatting>
  <conditionalFormatting sqref="AD13:AG13">
    <cfRule type="expression" dxfId="253" priority="807">
      <formula>OR(WEEKDAY($A13,2)=6,WEEKDAY($A13,2)=7)</formula>
    </cfRule>
  </conditionalFormatting>
  <conditionalFormatting sqref="AD13:AG13">
    <cfRule type="expression" dxfId="252" priority="806">
      <formula>OR(WEEKDAY($A13,2)=6,WEEKDAY($A13,2)=7)</formula>
    </cfRule>
  </conditionalFormatting>
  <conditionalFormatting sqref="AD11:AG12">
    <cfRule type="expression" dxfId="251" priority="805">
      <formula>OR(WEEKDAY($A11,2)=6,WEEKDAY($A11,2)=7)</formula>
    </cfRule>
  </conditionalFormatting>
  <conditionalFormatting sqref="AD11:AG12">
    <cfRule type="expression" dxfId="250" priority="804">
      <formula>OR(WEEKDAY($A11,2)=6,WEEKDAY($A11,2)=7)</formula>
    </cfRule>
  </conditionalFormatting>
  <conditionalFormatting sqref="AD11:AG12">
    <cfRule type="expression" dxfId="249" priority="803">
      <formula>OR(WEEKDAY($A11,2)=6,WEEKDAY($A11,2)=7)</formula>
    </cfRule>
  </conditionalFormatting>
  <conditionalFormatting sqref="AD11:AG12">
    <cfRule type="expression" dxfId="248" priority="802">
      <formula>OR(WEEKDAY($A11,2)=6,WEEKDAY($A11,2)=7)</formula>
    </cfRule>
  </conditionalFormatting>
  <conditionalFormatting sqref="AD14:AG15">
    <cfRule type="expression" dxfId="247" priority="801">
      <formula>OR(WEEKDAY($A14,2)=6,WEEKDAY($A14,2)=7)</formula>
    </cfRule>
  </conditionalFormatting>
  <conditionalFormatting sqref="AD14:AG15">
    <cfRule type="expression" dxfId="246" priority="800">
      <formula>OR(WEEKDAY($A14,2)=6,WEEKDAY($A14,2)=7)</formula>
    </cfRule>
  </conditionalFormatting>
  <conditionalFormatting sqref="AD14:AG15">
    <cfRule type="expression" dxfId="245" priority="799">
      <formula>OR(WEEKDAY($A14,2)=6,WEEKDAY($A14,2)=7)</formula>
    </cfRule>
  </conditionalFormatting>
  <conditionalFormatting sqref="AD14:AG15">
    <cfRule type="expression" dxfId="244" priority="798">
      <formula>OR(WEEKDAY($A14,2)=6,WEEKDAY($A14,2)=7)</formula>
    </cfRule>
  </conditionalFormatting>
  <conditionalFormatting sqref="J11:J12">
    <cfRule type="expression" dxfId="243" priority="30">
      <formula>OR(WEEKDAY($A11,2)=6,WEEKDAY($A11,2)=7)</formula>
    </cfRule>
  </conditionalFormatting>
  <conditionalFormatting sqref="J15">
    <cfRule type="expression" dxfId="242" priority="29">
      <formula>OR(WEEKDAY($A15,2)=6,WEEKDAY($A15,2)=7)</formula>
    </cfRule>
  </conditionalFormatting>
  <conditionalFormatting sqref="L11">
    <cfRule type="expression" dxfId="241" priority="28">
      <formula>OR(WEEKDAY($A11,2)=6,WEEKDAY($A11,2)=7)</formula>
    </cfRule>
  </conditionalFormatting>
  <conditionalFormatting sqref="L15">
    <cfRule type="expression" dxfId="240" priority="27">
      <formula>OR(WEEKDAY($A15,2)=6,WEEKDAY($A15,2)=7)</formula>
    </cfRule>
  </conditionalFormatting>
  <conditionalFormatting sqref="L12">
    <cfRule type="expression" dxfId="239" priority="26">
      <formula>OR(WEEKDAY($A12,2)=6,WEEKDAY($A12,2)=7)</formula>
    </cfRule>
  </conditionalFormatting>
  <conditionalFormatting sqref="K15">
    <cfRule type="expression" dxfId="238" priority="25">
      <formula>OR(WEEKDAY($A15,2)=6,WEEKDAY($A15,2)=7)</formula>
    </cfRule>
  </conditionalFormatting>
  <conditionalFormatting sqref="R11:R13">
    <cfRule type="expression" dxfId="237" priority="24">
      <formula>OR(WEEKDAY($A11,2)=6,WEEKDAY($A11,2)=7)</formula>
    </cfRule>
  </conditionalFormatting>
  <conditionalFormatting sqref="R11:R13">
    <cfRule type="expression" dxfId="236" priority="23">
      <formula>OR(WEEKDAY($A11,2)=6,WEEKDAY($A11,2)=7)</formula>
    </cfRule>
  </conditionalFormatting>
  <conditionalFormatting sqref="I13:L13">
    <cfRule type="expression" dxfId="235" priority="22">
      <formula>OR(WEEKDAY($A13,2)=6,WEEKDAY($A13,2)=7)</formula>
    </cfRule>
  </conditionalFormatting>
  <conditionalFormatting sqref="I14:L14">
    <cfRule type="expression" dxfId="234" priority="21">
      <formula>OR(WEEKDAY($A14,2)=6,WEEKDAY($A14,2)=7)</formula>
    </cfRule>
  </conditionalFormatting>
  <conditionalFormatting sqref="P14:S14">
    <cfRule type="expression" dxfId="233" priority="20">
      <formula>OR(WEEKDAY($A14,2)=6,WEEKDAY($A14,2)=7)</formula>
    </cfRule>
  </conditionalFormatting>
  <conditionalFormatting sqref="P15:S15">
    <cfRule type="expression" dxfId="232" priority="19">
      <formula>OR(WEEKDAY($A15,2)=6,WEEKDAY($A15,2)=7)</formula>
    </cfRule>
  </conditionalFormatting>
  <conditionalFormatting sqref="P11:S13">
    <cfRule type="expression" dxfId="231" priority="18">
      <formula>OR(WEEKDAY($A11,2)=6,WEEKDAY($A11,2)=7)</formula>
    </cfRule>
  </conditionalFormatting>
  <conditionalFormatting sqref="W11:Z12">
    <cfRule type="expression" dxfId="230" priority="17">
      <formula>OR(WEEKDAY($A11,2)=6,WEEKDAY($A11,2)=7)</formula>
    </cfRule>
  </conditionalFormatting>
  <conditionalFormatting sqref="W14:Z14">
    <cfRule type="expression" dxfId="229" priority="16">
      <formula>OR(WEEKDAY($A14,2)=6,WEEKDAY($A14,2)=7)</formula>
    </cfRule>
  </conditionalFormatting>
  <conditionalFormatting sqref="AD13:AG15">
    <cfRule type="expression" dxfId="228" priority="15">
      <formula>OR(WEEKDAY($A13,2)=6,WEEKDAY($A13,2)=7)</formula>
    </cfRule>
  </conditionalFormatting>
  <conditionalFormatting sqref="W13:Z13">
    <cfRule type="expression" dxfId="227" priority="14">
      <formula>OR(WEEKDAY($A13,2)=6,WEEKDAY($A13,2)=7)</formula>
    </cfRule>
  </conditionalFormatting>
  <conditionalFormatting sqref="W13:Z13">
    <cfRule type="expression" dxfId="226" priority="13">
      <formula>OR(WEEKDAY($A13,2)=6,WEEKDAY($A13,2)=7)</formula>
    </cfRule>
  </conditionalFormatting>
  <conditionalFormatting sqref="W13:Z13">
    <cfRule type="expression" dxfId="225" priority="12">
      <formula>OR(WEEKDAY($A13,2)=6,WEEKDAY($A13,2)=7)</formula>
    </cfRule>
  </conditionalFormatting>
  <conditionalFormatting sqref="AD11:AG11">
    <cfRule type="expression" dxfId="224" priority="11">
      <formula>OR(WEEKDAY($A11,2)=6,WEEKDAY($A11,2)=7)</formula>
    </cfRule>
  </conditionalFormatting>
  <conditionalFormatting sqref="AD11:AG11">
    <cfRule type="expression" dxfId="223" priority="10">
      <formula>OR(WEEKDAY($A11,2)=6,WEEKDAY($A11,2)=7)</formula>
    </cfRule>
  </conditionalFormatting>
  <conditionalFormatting sqref="AD11:AG11">
    <cfRule type="expression" dxfId="222" priority="9">
      <formula>OR(WEEKDAY($A11,2)=6,WEEKDAY($A11,2)=7)</formula>
    </cfRule>
  </conditionalFormatting>
  <conditionalFormatting sqref="W15:Z15">
    <cfRule type="expression" dxfId="221" priority="8">
      <formula>OR(WEEKDAY($A15,2)=6,WEEKDAY($A15,2)=7)</formula>
    </cfRule>
  </conditionalFormatting>
  <conditionalFormatting sqref="W15:Z15">
    <cfRule type="expression" dxfId="220" priority="7">
      <formula>OR(WEEKDAY($A15,2)=6,WEEKDAY($A15,2)=7)</formula>
    </cfRule>
  </conditionalFormatting>
  <conditionalFormatting sqref="W15:Z15">
    <cfRule type="expression" dxfId="219" priority="6">
      <formula>OR(WEEKDAY($A15,2)=6,WEEKDAY($A15,2)=7)</formula>
    </cfRule>
  </conditionalFormatting>
  <conditionalFormatting sqref="W15:Z15">
    <cfRule type="expression" dxfId="218" priority="5">
      <formula>OR(WEEKDAY($A15,2)=6,WEEKDAY($A15,2)=7)</formula>
    </cfRule>
  </conditionalFormatting>
  <conditionalFormatting sqref="AD12:AG12">
    <cfRule type="expression" dxfId="217" priority="4">
      <formula>OR(WEEKDAY($A12,2)=6,WEEKDAY($A12,2)=7)</formula>
    </cfRule>
  </conditionalFormatting>
  <conditionalFormatting sqref="AD12:AG12">
    <cfRule type="expression" dxfId="216" priority="3">
      <formula>OR(WEEKDAY($A12,2)=6,WEEKDAY($A12,2)=7)</formula>
    </cfRule>
  </conditionalFormatting>
  <conditionalFormatting sqref="AD12:AG12">
    <cfRule type="expression" dxfId="215" priority="2">
      <formula>OR(WEEKDAY($A12,2)=6,WEEKDAY($A12,2)=7)</formula>
    </cfRule>
  </conditionalFormatting>
  <conditionalFormatting sqref="AD12:AG12">
    <cfRule type="expression" dxfId="214" priority="1">
      <formula>OR(WEEKDAY($A12,2)=6,WEEKDAY($A12,2)=7)</formula>
    </cfRule>
  </conditionalFormatting>
  <dataValidations xWindow="761" yWindow="752"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3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3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7" t="s">
        <v>6</v>
      </c>
      <c r="B1" s="85"/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85"/>
      <c r="C2" s="85"/>
      <c r="D2" s="85"/>
      <c r="E2" s="85"/>
      <c r="F2" s="85"/>
      <c r="G2" s="85"/>
      <c r="H2" s="85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85"/>
      <c r="C3" s="85"/>
      <c r="D3" s="85"/>
      <c r="E3" s="85"/>
      <c r="F3" s="85"/>
      <c r="G3" s="85"/>
      <c r="H3" s="85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50" t="s">
        <v>3</v>
      </c>
      <c r="B4" s="66"/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>
      <c r="A8" s="15"/>
      <c r="B8" s="78" t="s">
        <v>35</v>
      </c>
      <c r="C8" s="79"/>
      <c r="D8" s="79"/>
      <c r="E8" s="79"/>
      <c r="F8" s="79"/>
      <c r="G8" s="79"/>
      <c r="H8" s="80"/>
      <c r="I8" s="78" t="s">
        <v>35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209" priority="1976">
      <formula>OR(WEEKDAY($A11,2)=6,WEEKDAY($A11,2)=7)</formula>
    </cfRule>
  </conditionalFormatting>
  <conditionalFormatting sqref="H16">
    <cfRule type="expression" dxfId="208" priority="1727">
      <formula>LEFT(H16,5)*1&gt;LEFT(1.66666666666667,5)*1</formula>
    </cfRule>
    <cfRule type="expression" dxfId="207" priority="1728">
      <formula>LEFT(H16,5)*1&lt;LEFT(1.66666666666667,5)*1</formula>
    </cfRule>
    <cfRule type="expression" dxfId="206" priority="1975">
      <formula>LEFT(H16,5)*1=LEFT(1.66666666666667,5)*1</formula>
    </cfRule>
  </conditionalFormatting>
  <conditionalFormatting sqref="G16">
    <cfRule type="expression" dxfId="205" priority="1724">
      <formula>LEFT(G16,5)*1&gt;LEFT(0.125,5)*1</formula>
    </cfRule>
    <cfRule type="expression" dxfId="204" priority="1725">
      <formula>OR(LEFT(G16,5)*1=LEFT(0.124999999999998,5)*1,LEFT(G16,5)*1=LEFT(0.125,5)*1)</formula>
    </cfRule>
    <cfRule type="expression" dxfId="203" priority="1726">
      <formula>OR(LEFT(G16,5)*1&lt;LEFT(0.124999999999998,5)*1,LEFT(G16,5)*1&lt;LEFT(0.125,5)*1)</formula>
    </cfRule>
  </conditionalFormatting>
  <conditionalFormatting sqref="H11:H15">
    <cfRule type="expression" dxfId="202" priority="1723">
      <formula>LEFT(H11,7)&lt;LEFT(0.333333333333333,7)</formula>
    </cfRule>
  </conditionalFormatting>
  <conditionalFormatting sqref="G11:G15">
    <cfRule type="expression" dxfId="201" priority="1722">
      <formula>LEFT(G11,5)*1&gt;LEFT(0.125,5)*1</formula>
    </cfRule>
  </conditionalFormatting>
  <conditionalFormatting sqref="I11:O15">
    <cfRule type="expression" dxfId="200" priority="1446">
      <formula>OR(WEEKDAY($A11,2)=6,WEEKDAY($A11,2)=7)</formula>
    </cfRule>
  </conditionalFormatting>
  <conditionalFormatting sqref="O16">
    <cfRule type="expression" dxfId="199" priority="1443">
      <formula>LEFT(O16,5)*1&gt;LEFT(1.66666666666667,5)*1</formula>
    </cfRule>
    <cfRule type="expression" dxfId="198" priority="1444">
      <formula>LEFT(O16,5)*1&lt;LEFT(1.66666666666667,5)*1</formula>
    </cfRule>
    <cfRule type="expression" dxfId="197" priority="1445">
      <formula>LEFT(O16,5)*1=LEFT(1.66666666666667,5)*1</formula>
    </cfRule>
  </conditionalFormatting>
  <conditionalFormatting sqref="N16">
    <cfRule type="expression" dxfId="196" priority="1440">
      <formula>LEFT(N16,5)*1&gt;LEFT(0.125,5)*1</formula>
    </cfRule>
    <cfRule type="expression" dxfId="195" priority="1441">
      <formula>OR(LEFT(N16,5)*1=LEFT(0.124999999999998,5)*1,LEFT(N16,5)*1=LEFT(0.125,5)*1)</formula>
    </cfRule>
    <cfRule type="expression" dxfId="194" priority="1442">
      <formula>OR(LEFT(N16,5)*1&lt;LEFT(0.124999999999998,5)*1,LEFT(N16,5)*1&lt;LEFT(0.125,5)*1)</formula>
    </cfRule>
  </conditionalFormatting>
  <conditionalFormatting sqref="O11:O15">
    <cfRule type="expression" dxfId="193" priority="1439">
      <formula>LEFT(O11,7)&lt;LEFT(0.333333333333333,7)</formula>
    </cfRule>
  </conditionalFormatting>
  <conditionalFormatting sqref="N11:N15">
    <cfRule type="expression" dxfId="192" priority="1438">
      <formula>LEFT(N11,5)*1&gt;LEFT(0.125,5)*1</formula>
    </cfRule>
  </conditionalFormatting>
  <conditionalFormatting sqref="P11:V15">
    <cfRule type="expression" dxfId="191" priority="1437">
      <formula>OR(WEEKDAY($A11,2)=6,WEEKDAY($A11,2)=7)</formula>
    </cfRule>
  </conditionalFormatting>
  <conditionalFormatting sqref="V16">
    <cfRule type="expression" dxfId="190" priority="1434">
      <formula>LEFT(V16,5)*1&gt;LEFT(1.66666666666667,5)*1</formula>
    </cfRule>
    <cfRule type="expression" dxfId="189" priority="1435">
      <formula>LEFT(V16,5)*1&lt;LEFT(1.66666666666667,5)*1</formula>
    </cfRule>
    <cfRule type="expression" dxfId="188" priority="1436">
      <formula>LEFT(V16,5)*1=LEFT(1.66666666666667,5)*1</formula>
    </cfRule>
  </conditionalFormatting>
  <conditionalFormatting sqref="U16">
    <cfRule type="expression" dxfId="187" priority="1431">
      <formula>LEFT(U16,5)*1&gt;LEFT(0.125,5)*1</formula>
    </cfRule>
    <cfRule type="expression" dxfId="186" priority="1432">
      <formula>OR(LEFT(U16,5)*1=LEFT(0.124999999999998,5)*1,LEFT(U16,5)*1=LEFT(0.125,5)*1)</formula>
    </cfRule>
    <cfRule type="expression" dxfId="185" priority="1433">
      <formula>OR(LEFT(U16,5)*1&lt;LEFT(0.124999999999998,5)*1,LEFT(U16,5)*1&lt;LEFT(0.125,5)*1)</formula>
    </cfRule>
  </conditionalFormatting>
  <conditionalFormatting sqref="V11:V15">
    <cfRule type="expression" dxfId="184" priority="1430">
      <formula>LEFT(V11,7)&lt;LEFT(0.333333333333333,7)</formula>
    </cfRule>
  </conditionalFormatting>
  <conditionalFormatting sqref="U11:U15">
    <cfRule type="expression" dxfId="183" priority="1429">
      <formula>LEFT(U11,5)*1&gt;LEFT(0.125,5)*1</formula>
    </cfRule>
  </conditionalFormatting>
  <conditionalFormatting sqref="W11:AC15">
    <cfRule type="expression" dxfId="182" priority="1428">
      <formula>OR(WEEKDAY($A11,2)=6,WEEKDAY($A11,2)=7)</formula>
    </cfRule>
  </conditionalFormatting>
  <conditionalFormatting sqref="AC16">
    <cfRule type="expression" dxfId="181" priority="1425">
      <formula>LEFT(AC16,5)*1&gt;LEFT(1.66666666666667,5)*1</formula>
    </cfRule>
    <cfRule type="expression" dxfId="180" priority="1426">
      <formula>LEFT(AC16,5)*1&lt;LEFT(1.66666666666667,5)*1</formula>
    </cfRule>
    <cfRule type="expression" dxfId="179" priority="1427">
      <formula>LEFT(AC16,5)*1=LEFT(1.66666666666667,5)*1</formula>
    </cfRule>
  </conditionalFormatting>
  <conditionalFormatting sqref="AB16">
    <cfRule type="expression" dxfId="178" priority="1422">
      <formula>LEFT(AB16,5)*1&gt;LEFT(0.125,5)*1</formula>
    </cfRule>
    <cfRule type="expression" dxfId="177" priority="1423">
      <formula>OR(LEFT(AB16,5)*1=LEFT(0.124999999999998,5)*1,LEFT(AB16,5)*1=LEFT(0.125,5)*1)</formula>
    </cfRule>
    <cfRule type="expression" dxfId="176" priority="1424">
      <formula>OR(LEFT(AB16,5)*1&lt;LEFT(0.124999999999998,5)*1,LEFT(AB16,5)*1&lt;LEFT(0.125,5)*1)</formula>
    </cfRule>
  </conditionalFormatting>
  <conditionalFormatting sqref="AC11:AC15">
    <cfRule type="expression" dxfId="175" priority="1421">
      <formula>LEFT(AC11,7)&lt;LEFT(0.333333333333333,7)</formula>
    </cfRule>
  </conditionalFormatting>
  <conditionalFormatting sqref="AB11:AB15">
    <cfRule type="expression" dxfId="174" priority="1420">
      <formula>LEFT(AB11,5)*1&gt;LEFT(0.125,5)*1</formula>
    </cfRule>
  </conditionalFormatting>
  <conditionalFormatting sqref="AD11:AJ15">
    <cfRule type="expression" dxfId="173" priority="1419">
      <formula>OR(WEEKDAY($A11,2)=6,WEEKDAY($A11,2)=7)</formula>
    </cfRule>
  </conditionalFormatting>
  <conditionalFormatting sqref="AJ16">
    <cfRule type="expression" dxfId="172" priority="1416">
      <formula>LEFT(AJ16,5)*1&gt;LEFT(1.66666666666667,5)*1</formula>
    </cfRule>
    <cfRule type="expression" dxfId="171" priority="1417">
      <formula>LEFT(AJ16,5)*1&lt;LEFT(1.66666666666667,5)*1</formula>
    </cfRule>
    <cfRule type="expression" dxfId="170" priority="1418">
      <formula>LEFT(AJ16,5)*1=LEFT(1.66666666666667,5)*1</formula>
    </cfRule>
  </conditionalFormatting>
  <conditionalFormatting sqref="AI16">
    <cfRule type="expression" dxfId="169" priority="1413">
      <formula>LEFT(AI16,5)*1&gt;LEFT(0.125,5)*1</formula>
    </cfRule>
    <cfRule type="expression" dxfId="168" priority="1414">
      <formula>OR(LEFT(AI16,5)*1=LEFT(0.124999999999998,5)*1,LEFT(AI16,5)*1=LEFT(0.125,5)*1)</formula>
    </cfRule>
    <cfRule type="expression" dxfId="167" priority="1415">
      <formula>OR(LEFT(AI16,5)*1&lt;LEFT(0.124999999999998,5)*1,LEFT(AI16,5)*1&lt;LEFT(0.125,5)*1)</formula>
    </cfRule>
  </conditionalFormatting>
  <conditionalFormatting sqref="AJ11:AJ15">
    <cfRule type="expression" dxfId="166" priority="1412">
      <formula>LEFT(AJ11,7)&lt;LEFT(0.333333333333333,7)</formula>
    </cfRule>
  </conditionalFormatting>
  <conditionalFormatting sqref="AI11:AI15">
    <cfRule type="expression" dxfId="165" priority="1411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4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7" t="s">
        <v>6</v>
      </c>
      <c r="B1" s="85"/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85"/>
      <c r="C2" s="85"/>
      <c r="D2" s="85"/>
      <c r="E2" s="85"/>
      <c r="F2" s="85"/>
      <c r="G2" s="85"/>
      <c r="H2" s="85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85"/>
      <c r="C3" s="85"/>
      <c r="D3" s="85"/>
      <c r="E3" s="85"/>
      <c r="F3" s="85"/>
      <c r="G3" s="85"/>
      <c r="H3" s="85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50" t="s">
        <v>3</v>
      </c>
      <c r="B4" s="66"/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>
      <c r="A8" s="15"/>
      <c r="B8" s="78" t="s">
        <v>35</v>
      </c>
      <c r="C8" s="79"/>
      <c r="D8" s="79"/>
      <c r="E8" s="79"/>
      <c r="F8" s="79"/>
      <c r="G8" s="79"/>
      <c r="H8" s="80"/>
      <c r="I8" s="78" t="s">
        <v>35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160" priority="1687">
      <formula>OR(WEEKDAY($A11,2)=6,WEEKDAY($A11,2)=7)</formula>
    </cfRule>
  </conditionalFormatting>
  <conditionalFormatting sqref="H16">
    <cfRule type="expression" dxfId="159" priority="1438">
      <formula>LEFT(H16,5)*1&gt;LEFT(1.66666666666667,5)*1</formula>
    </cfRule>
    <cfRule type="expression" dxfId="158" priority="1439">
      <formula>LEFT(H16,5)*1&lt;LEFT(1.66666666666667,5)*1</formula>
    </cfRule>
    <cfRule type="expression" dxfId="157" priority="1686">
      <formula>LEFT(H16,5)*1=LEFT(1.66666666666667,5)*1</formula>
    </cfRule>
  </conditionalFormatting>
  <conditionalFormatting sqref="G16">
    <cfRule type="expression" dxfId="156" priority="1435">
      <formula>LEFT(G16,5)*1&gt;LEFT(0.125,5)*1</formula>
    </cfRule>
    <cfRule type="expression" dxfId="155" priority="1436">
      <formula>OR(LEFT(G16,5)*1=LEFT(0.124999999999998,5)*1,LEFT(G16,5)*1=LEFT(0.125,5)*1)</formula>
    </cfRule>
    <cfRule type="expression" dxfId="154" priority="1437">
      <formula>OR(LEFT(G16,5)*1&lt;LEFT(0.124999999999998,5)*1,LEFT(G16,5)*1&lt;LEFT(0.125,5)*1)</formula>
    </cfRule>
  </conditionalFormatting>
  <conditionalFormatting sqref="H11:H15">
    <cfRule type="expression" dxfId="153" priority="1434">
      <formula>LEFT(H11,7)&lt;LEFT(0.333333333333333,7)</formula>
    </cfRule>
  </conditionalFormatting>
  <conditionalFormatting sqref="G11:G15">
    <cfRule type="expression" dxfId="152" priority="1433">
      <formula>LEFT(G11,5)*1&gt;LEFT(0.125,5)*1</formula>
    </cfRule>
  </conditionalFormatting>
  <conditionalFormatting sqref="I11:O15">
    <cfRule type="expression" dxfId="151" priority="1157">
      <formula>OR(WEEKDAY($A11,2)=6,WEEKDAY($A11,2)=7)</formula>
    </cfRule>
  </conditionalFormatting>
  <conditionalFormatting sqref="O16">
    <cfRule type="expression" dxfId="150" priority="1154">
      <formula>LEFT(O16,5)*1&gt;LEFT(1.66666666666667,5)*1</formula>
    </cfRule>
    <cfRule type="expression" dxfId="149" priority="1155">
      <formula>LEFT(O16,5)*1&lt;LEFT(1.66666666666667,5)*1</formula>
    </cfRule>
    <cfRule type="expression" dxfId="148" priority="1156">
      <formula>LEFT(O16,5)*1=LEFT(1.66666666666667,5)*1</formula>
    </cfRule>
  </conditionalFormatting>
  <conditionalFormatting sqref="N16">
    <cfRule type="expression" dxfId="147" priority="1151">
      <formula>LEFT(N16,5)*1&gt;LEFT(0.125,5)*1</formula>
    </cfRule>
    <cfRule type="expression" dxfId="146" priority="1152">
      <formula>OR(LEFT(N16,5)*1=LEFT(0.124999999999998,5)*1,LEFT(N16,5)*1=LEFT(0.125,5)*1)</formula>
    </cfRule>
    <cfRule type="expression" dxfId="145" priority="1153">
      <formula>OR(LEFT(N16,5)*1&lt;LEFT(0.124999999999998,5)*1,LEFT(N16,5)*1&lt;LEFT(0.125,5)*1)</formula>
    </cfRule>
  </conditionalFormatting>
  <conditionalFormatting sqref="O11:O15">
    <cfRule type="expression" dxfId="144" priority="1150">
      <formula>LEFT(O11,7)&lt;LEFT(0.333333333333333,7)</formula>
    </cfRule>
  </conditionalFormatting>
  <conditionalFormatting sqref="N11:N15">
    <cfRule type="expression" dxfId="143" priority="1149">
      <formula>LEFT(N11,5)*1&gt;LEFT(0.125,5)*1</formula>
    </cfRule>
  </conditionalFormatting>
  <conditionalFormatting sqref="P11:V15">
    <cfRule type="expression" dxfId="142" priority="1148">
      <formula>OR(WEEKDAY($A11,2)=6,WEEKDAY($A11,2)=7)</formula>
    </cfRule>
  </conditionalFormatting>
  <conditionalFormatting sqref="V16">
    <cfRule type="expression" dxfId="141" priority="1145">
      <formula>LEFT(V16,5)*1&gt;LEFT(1.66666666666667,5)*1</formula>
    </cfRule>
    <cfRule type="expression" dxfId="140" priority="1146">
      <formula>LEFT(V16,5)*1&lt;LEFT(1.66666666666667,5)*1</formula>
    </cfRule>
    <cfRule type="expression" dxfId="139" priority="1147">
      <formula>LEFT(V16,5)*1=LEFT(1.66666666666667,5)*1</formula>
    </cfRule>
  </conditionalFormatting>
  <conditionalFormatting sqref="U16">
    <cfRule type="expression" dxfId="138" priority="1142">
      <formula>LEFT(U16,5)*1&gt;LEFT(0.125,5)*1</formula>
    </cfRule>
    <cfRule type="expression" dxfId="137" priority="1143">
      <formula>OR(LEFT(U16,5)*1=LEFT(0.124999999999998,5)*1,LEFT(U16,5)*1=LEFT(0.125,5)*1)</formula>
    </cfRule>
    <cfRule type="expression" dxfId="136" priority="1144">
      <formula>OR(LEFT(U16,5)*1&lt;LEFT(0.124999999999998,5)*1,LEFT(U16,5)*1&lt;LEFT(0.125,5)*1)</formula>
    </cfRule>
  </conditionalFormatting>
  <conditionalFormatting sqref="V11:V15">
    <cfRule type="expression" dxfId="135" priority="1141">
      <formula>LEFT(V11,7)&lt;LEFT(0.333333333333333,7)</formula>
    </cfRule>
  </conditionalFormatting>
  <conditionalFormatting sqref="U11:U15">
    <cfRule type="expression" dxfId="134" priority="1140">
      <formula>LEFT(U11,5)*1&gt;LEFT(0.125,5)*1</formula>
    </cfRule>
  </conditionalFormatting>
  <conditionalFormatting sqref="W11:AC15">
    <cfRule type="expression" dxfId="133" priority="1139">
      <formula>OR(WEEKDAY($A11,2)=6,WEEKDAY($A11,2)=7)</formula>
    </cfRule>
  </conditionalFormatting>
  <conditionalFormatting sqref="AC16">
    <cfRule type="expression" dxfId="132" priority="1136">
      <formula>LEFT(AC16,5)*1&gt;LEFT(1.66666666666667,5)*1</formula>
    </cfRule>
    <cfRule type="expression" dxfId="131" priority="1137">
      <formula>LEFT(AC16,5)*1&lt;LEFT(1.66666666666667,5)*1</formula>
    </cfRule>
    <cfRule type="expression" dxfId="130" priority="1138">
      <formula>LEFT(AC16,5)*1=LEFT(1.66666666666667,5)*1</formula>
    </cfRule>
  </conditionalFormatting>
  <conditionalFormatting sqref="AB16">
    <cfRule type="expression" dxfId="129" priority="1133">
      <formula>LEFT(AB16,5)*1&gt;LEFT(0.125,5)*1</formula>
    </cfRule>
    <cfRule type="expression" dxfId="128" priority="1134">
      <formula>OR(LEFT(AB16,5)*1=LEFT(0.124999999999998,5)*1,LEFT(AB16,5)*1=LEFT(0.125,5)*1)</formula>
    </cfRule>
    <cfRule type="expression" dxfId="127" priority="1135">
      <formula>OR(LEFT(AB16,5)*1&lt;LEFT(0.124999999999998,5)*1,LEFT(AB16,5)*1&lt;LEFT(0.125,5)*1)</formula>
    </cfRule>
  </conditionalFormatting>
  <conditionalFormatting sqref="AC11:AC15">
    <cfRule type="expression" dxfId="126" priority="1132">
      <formula>LEFT(AC11,7)&lt;LEFT(0.333333333333333,7)</formula>
    </cfRule>
  </conditionalFormatting>
  <conditionalFormatting sqref="AB11:AB15">
    <cfRule type="expression" dxfId="125" priority="1131">
      <formula>LEFT(AB11,5)*1&gt;LEFT(0.125,5)*1</formula>
    </cfRule>
  </conditionalFormatting>
  <conditionalFormatting sqref="AD11:AJ15">
    <cfRule type="expression" dxfId="124" priority="1130">
      <formula>OR(WEEKDAY($A11,2)=6,WEEKDAY($A11,2)=7)</formula>
    </cfRule>
  </conditionalFormatting>
  <conditionalFormatting sqref="AJ16">
    <cfRule type="expression" dxfId="123" priority="1127">
      <formula>LEFT(AJ16,5)*1&gt;LEFT(1.66666666666667,5)*1</formula>
    </cfRule>
    <cfRule type="expression" dxfId="122" priority="1128">
      <formula>LEFT(AJ16,5)*1&lt;LEFT(1.66666666666667,5)*1</formula>
    </cfRule>
    <cfRule type="expression" dxfId="121" priority="1129">
      <formula>LEFT(AJ16,5)*1=LEFT(1.66666666666667,5)*1</formula>
    </cfRule>
  </conditionalFormatting>
  <conditionalFormatting sqref="AI16">
    <cfRule type="expression" dxfId="120" priority="1124">
      <formula>LEFT(AI16,5)*1&gt;LEFT(0.125,5)*1</formula>
    </cfRule>
    <cfRule type="expression" dxfId="119" priority="1125">
      <formula>OR(LEFT(AI16,5)*1=LEFT(0.124999999999998,5)*1,LEFT(AI16,5)*1=LEFT(0.125,5)*1)</formula>
    </cfRule>
    <cfRule type="expression" dxfId="118" priority="1126">
      <formula>OR(LEFT(AI16,5)*1&lt;LEFT(0.124999999999998,5)*1,LEFT(AI16,5)*1&lt;LEFT(0.125,5)*1)</formula>
    </cfRule>
  </conditionalFormatting>
  <conditionalFormatting sqref="AJ11:AJ15">
    <cfRule type="expression" dxfId="117" priority="1123">
      <formula>LEFT(AJ11,7)&lt;LEFT(0.333333333333333,7)</formula>
    </cfRule>
  </conditionalFormatting>
  <conditionalFormatting sqref="AI11:AI15">
    <cfRule type="expression" dxfId="116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ayfa5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7" t="s">
        <v>6</v>
      </c>
      <c r="B1" s="85"/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85"/>
      <c r="C2" s="85"/>
      <c r="D2" s="85"/>
      <c r="E2" s="85"/>
      <c r="F2" s="85"/>
      <c r="G2" s="85"/>
      <c r="H2" s="85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85"/>
      <c r="C3" s="85"/>
      <c r="D3" s="85"/>
      <c r="E3" s="85"/>
      <c r="F3" s="85"/>
      <c r="G3" s="85"/>
      <c r="H3" s="85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50" t="s">
        <v>3</v>
      </c>
      <c r="B4" s="66"/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>
      <c r="A8" s="15"/>
      <c r="B8" s="78" t="s">
        <v>35</v>
      </c>
      <c r="C8" s="79"/>
      <c r="D8" s="79"/>
      <c r="E8" s="79"/>
      <c r="F8" s="79"/>
      <c r="G8" s="79"/>
      <c r="H8" s="80"/>
      <c r="I8" s="78" t="s">
        <v>35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111" priority="1687">
      <formula>OR(WEEKDAY($A11,2)=6,WEEKDAY($A11,2)=7)</formula>
    </cfRule>
  </conditionalFormatting>
  <conditionalFormatting sqref="H16">
    <cfRule type="expression" dxfId="110" priority="1438">
      <formula>LEFT(H16,5)*1&gt;LEFT(1.66666666666667,5)*1</formula>
    </cfRule>
    <cfRule type="expression" dxfId="109" priority="1439">
      <formula>LEFT(H16,5)*1&lt;LEFT(1.66666666666667,5)*1</formula>
    </cfRule>
    <cfRule type="expression" dxfId="108" priority="1686">
      <formula>LEFT(H16,5)*1=LEFT(1.66666666666667,5)*1</formula>
    </cfRule>
  </conditionalFormatting>
  <conditionalFormatting sqref="G16">
    <cfRule type="expression" dxfId="107" priority="1435">
      <formula>LEFT(G16,5)*1&gt;LEFT(0.125,5)*1</formula>
    </cfRule>
    <cfRule type="expression" dxfId="106" priority="1436">
      <formula>OR(LEFT(G16,5)*1=LEFT(0.124999999999998,5)*1,LEFT(G16,5)*1=LEFT(0.125,5)*1)</formula>
    </cfRule>
    <cfRule type="expression" dxfId="105" priority="1437">
      <formula>OR(LEFT(G16,5)*1&lt;LEFT(0.124999999999998,5)*1,LEFT(G16,5)*1&lt;LEFT(0.125,5)*1)</formula>
    </cfRule>
  </conditionalFormatting>
  <conditionalFormatting sqref="H11:H15">
    <cfRule type="expression" dxfId="104" priority="1434">
      <formula>LEFT(H11,7)&lt;LEFT(0.333333333333333,7)</formula>
    </cfRule>
  </conditionalFormatting>
  <conditionalFormatting sqref="G11:G15">
    <cfRule type="expression" dxfId="103" priority="1433">
      <formula>LEFT(G11,5)*1&gt;LEFT(0.125,5)*1</formula>
    </cfRule>
  </conditionalFormatting>
  <conditionalFormatting sqref="I11:O15">
    <cfRule type="expression" dxfId="102" priority="1157">
      <formula>OR(WEEKDAY($A11,2)=6,WEEKDAY($A11,2)=7)</formula>
    </cfRule>
  </conditionalFormatting>
  <conditionalFormatting sqref="O16">
    <cfRule type="expression" dxfId="101" priority="1154">
      <formula>LEFT(O16,5)*1&gt;LEFT(1.66666666666667,5)*1</formula>
    </cfRule>
    <cfRule type="expression" dxfId="100" priority="1155">
      <formula>LEFT(O16,5)*1&lt;LEFT(1.66666666666667,5)*1</formula>
    </cfRule>
    <cfRule type="expression" dxfId="99" priority="1156">
      <formula>LEFT(O16,5)*1=LEFT(1.66666666666667,5)*1</formula>
    </cfRule>
  </conditionalFormatting>
  <conditionalFormatting sqref="N16">
    <cfRule type="expression" dxfId="98" priority="1151">
      <formula>LEFT(N16,5)*1&gt;LEFT(0.125,5)*1</formula>
    </cfRule>
    <cfRule type="expression" dxfId="97" priority="1152">
      <formula>OR(LEFT(N16,5)*1=LEFT(0.124999999999998,5)*1,LEFT(N16,5)*1=LEFT(0.125,5)*1)</formula>
    </cfRule>
    <cfRule type="expression" dxfId="96" priority="1153">
      <formula>OR(LEFT(N16,5)*1&lt;LEFT(0.124999999999998,5)*1,LEFT(N16,5)*1&lt;LEFT(0.125,5)*1)</formula>
    </cfRule>
  </conditionalFormatting>
  <conditionalFormatting sqref="O11:O15">
    <cfRule type="expression" dxfId="95" priority="1150">
      <formula>LEFT(O11,7)&lt;LEFT(0.333333333333333,7)</formula>
    </cfRule>
  </conditionalFormatting>
  <conditionalFormatting sqref="N11:N15">
    <cfRule type="expression" dxfId="94" priority="1149">
      <formula>LEFT(N11,5)*1&gt;LEFT(0.125,5)*1</formula>
    </cfRule>
  </conditionalFormatting>
  <conditionalFormatting sqref="P11:V15">
    <cfRule type="expression" dxfId="93" priority="1148">
      <formula>OR(WEEKDAY($A11,2)=6,WEEKDAY($A11,2)=7)</formula>
    </cfRule>
  </conditionalFormatting>
  <conditionalFormatting sqref="V16">
    <cfRule type="expression" dxfId="92" priority="1145">
      <formula>LEFT(V16,5)*1&gt;LEFT(1.66666666666667,5)*1</formula>
    </cfRule>
    <cfRule type="expression" dxfId="91" priority="1146">
      <formula>LEFT(V16,5)*1&lt;LEFT(1.66666666666667,5)*1</formula>
    </cfRule>
    <cfRule type="expression" dxfId="90" priority="1147">
      <formula>LEFT(V16,5)*1=LEFT(1.66666666666667,5)*1</formula>
    </cfRule>
  </conditionalFormatting>
  <conditionalFormatting sqref="U16">
    <cfRule type="expression" dxfId="89" priority="1142">
      <formula>LEFT(U16,5)*1&gt;LEFT(0.125,5)*1</formula>
    </cfRule>
    <cfRule type="expression" dxfId="88" priority="1143">
      <formula>OR(LEFT(U16,5)*1=LEFT(0.124999999999998,5)*1,LEFT(U16,5)*1=LEFT(0.125,5)*1)</formula>
    </cfRule>
    <cfRule type="expression" dxfId="87" priority="1144">
      <formula>OR(LEFT(U16,5)*1&lt;LEFT(0.124999999999998,5)*1,LEFT(U16,5)*1&lt;LEFT(0.125,5)*1)</formula>
    </cfRule>
  </conditionalFormatting>
  <conditionalFormatting sqref="V11:V15">
    <cfRule type="expression" dxfId="86" priority="1141">
      <formula>LEFT(V11,7)&lt;LEFT(0.333333333333333,7)</formula>
    </cfRule>
  </conditionalFormatting>
  <conditionalFormatting sqref="U11:U15">
    <cfRule type="expression" dxfId="85" priority="1140">
      <formula>LEFT(U11,5)*1&gt;LEFT(0.125,5)*1</formula>
    </cfRule>
  </conditionalFormatting>
  <conditionalFormatting sqref="W11:AC15">
    <cfRule type="expression" dxfId="84" priority="1139">
      <formula>OR(WEEKDAY($A11,2)=6,WEEKDAY($A11,2)=7)</formula>
    </cfRule>
  </conditionalFormatting>
  <conditionalFormatting sqref="AC16">
    <cfRule type="expression" dxfId="83" priority="1136">
      <formula>LEFT(AC16,5)*1&gt;LEFT(1.66666666666667,5)*1</formula>
    </cfRule>
    <cfRule type="expression" dxfId="82" priority="1137">
      <formula>LEFT(AC16,5)*1&lt;LEFT(1.66666666666667,5)*1</formula>
    </cfRule>
    <cfRule type="expression" dxfId="81" priority="1138">
      <formula>LEFT(AC16,5)*1=LEFT(1.66666666666667,5)*1</formula>
    </cfRule>
  </conditionalFormatting>
  <conditionalFormatting sqref="AB16">
    <cfRule type="expression" dxfId="80" priority="1133">
      <formula>LEFT(AB16,5)*1&gt;LEFT(0.125,5)*1</formula>
    </cfRule>
    <cfRule type="expression" dxfId="79" priority="1134">
      <formula>OR(LEFT(AB16,5)*1=LEFT(0.124999999999998,5)*1,LEFT(AB16,5)*1=LEFT(0.125,5)*1)</formula>
    </cfRule>
    <cfRule type="expression" dxfId="78" priority="1135">
      <formula>OR(LEFT(AB16,5)*1&lt;LEFT(0.124999999999998,5)*1,LEFT(AB16,5)*1&lt;LEFT(0.125,5)*1)</formula>
    </cfRule>
  </conditionalFormatting>
  <conditionalFormatting sqref="AC11:AC15">
    <cfRule type="expression" dxfId="77" priority="1132">
      <formula>LEFT(AC11,7)&lt;LEFT(0.333333333333333,7)</formula>
    </cfRule>
  </conditionalFormatting>
  <conditionalFormatting sqref="AB11:AB15">
    <cfRule type="expression" dxfId="76" priority="1131">
      <formula>LEFT(AB11,5)*1&gt;LEFT(0.125,5)*1</formula>
    </cfRule>
  </conditionalFormatting>
  <conditionalFormatting sqref="AD11:AJ15">
    <cfRule type="expression" dxfId="75" priority="1130">
      <formula>OR(WEEKDAY($A11,2)=6,WEEKDAY($A11,2)=7)</formula>
    </cfRule>
  </conditionalFormatting>
  <conditionalFormatting sqref="AJ16">
    <cfRule type="expression" dxfId="74" priority="1127">
      <formula>LEFT(AJ16,5)*1&gt;LEFT(1.66666666666667,5)*1</formula>
    </cfRule>
    <cfRule type="expression" dxfId="73" priority="1128">
      <formula>LEFT(AJ16,5)*1&lt;LEFT(1.66666666666667,5)*1</formula>
    </cfRule>
    <cfRule type="expression" dxfId="72" priority="1129">
      <formula>LEFT(AJ16,5)*1=LEFT(1.66666666666667,5)*1</formula>
    </cfRule>
  </conditionalFormatting>
  <conditionalFormatting sqref="AI16">
    <cfRule type="expression" dxfId="71" priority="1124">
      <formula>LEFT(AI16,5)*1&gt;LEFT(0.125,5)*1</formula>
    </cfRule>
    <cfRule type="expression" dxfId="70" priority="1125">
      <formula>OR(LEFT(AI16,5)*1=LEFT(0.124999999999998,5)*1,LEFT(AI16,5)*1=LEFT(0.125,5)*1)</formula>
    </cfRule>
    <cfRule type="expression" dxfId="69" priority="1126">
      <formula>OR(LEFT(AI16,5)*1&lt;LEFT(0.124999999999998,5)*1,LEFT(AI16,5)*1&lt;LEFT(0.125,5)*1)</formula>
    </cfRule>
  </conditionalFormatting>
  <conditionalFormatting sqref="AJ11:AJ15">
    <cfRule type="expression" dxfId="68" priority="1123">
      <formula>LEFT(AJ11,7)&lt;LEFT(0.333333333333333,7)</formula>
    </cfRule>
  </conditionalFormatting>
  <conditionalFormatting sqref="AI11:AI15">
    <cfRule type="expression" dxfId="67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ayfa6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:H1"/>
    </sheetView>
  </sheetViews>
  <sheetFormatPr defaultRowHeight="1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>
      <c r="A1" s="37" t="s">
        <v>6</v>
      </c>
      <c r="B1" s="85"/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>
      <c r="A2" s="37" t="s">
        <v>0</v>
      </c>
      <c r="B2" s="85"/>
      <c r="C2" s="85"/>
      <c r="D2" s="85"/>
      <c r="E2" s="85"/>
      <c r="F2" s="85"/>
      <c r="G2" s="85"/>
      <c r="H2" s="85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>
      <c r="A3" s="37" t="s">
        <v>1</v>
      </c>
      <c r="B3" s="85"/>
      <c r="C3" s="85"/>
      <c r="D3" s="85"/>
      <c r="E3" s="85"/>
      <c r="F3" s="85"/>
      <c r="G3" s="85"/>
      <c r="H3" s="85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50" t="s">
        <v>3</v>
      </c>
      <c r="B4" s="66"/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>
      <c r="A8" s="15"/>
      <c r="B8" s="78" t="s">
        <v>35</v>
      </c>
      <c r="C8" s="79"/>
      <c r="D8" s="79"/>
      <c r="E8" s="79"/>
      <c r="F8" s="79"/>
      <c r="G8" s="79"/>
      <c r="H8" s="80"/>
      <c r="I8" s="78" t="s">
        <v>35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15" customHeight="1"/>
    <row r="74" customFormat="1" ht="15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15" customHeight="1"/>
    <row r="82" customFormat="1" ht="15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15" customHeight="1"/>
    <row r="90" customFormat="1" ht="15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15" customHeight="1"/>
    <row r="98" customFormat="1" ht="15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15" customHeight="1"/>
    <row r="106" customFormat="1" ht="15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 ht="15" customHeight="1"/>
    <row r="114" customFormat="1" ht="15" customHeight="1"/>
    <row r="115" customFormat="1" ht="20.100000000000001" customHeight="1"/>
    <row r="116" customFormat="1" ht="20.100000000000001" customHeight="1"/>
    <row r="117" customFormat="1" ht="20.100000000000001" customHeight="1"/>
    <row r="118" customFormat="1" ht="20.100000000000001" customHeight="1"/>
    <row r="119" customFormat="1" ht="20.100000000000001" customHeight="1"/>
    <row r="120" customFormat="1" ht="20.100000000000001" customHeight="1"/>
    <row r="121" customFormat="1" ht="15" customHeight="1"/>
    <row r="122" customFormat="1" ht="15" customHeight="1"/>
    <row r="123" customFormat="1" ht="20.100000000000001" customHeight="1"/>
    <row r="124" customFormat="1" ht="20.100000000000001" customHeight="1"/>
    <row r="125" customFormat="1" ht="20.100000000000001" customHeight="1"/>
    <row r="126" customFormat="1" ht="20.100000000000001" customHeight="1"/>
    <row r="127" customFormat="1" ht="20.100000000000001" customHeight="1"/>
    <row r="128" customFormat="1" ht="20.100000000000001" customHeight="1"/>
    <row r="129" customFormat="1" ht="15" customHeight="1"/>
    <row r="130" customFormat="1" ht="15" customHeight="1"/>
    <row r="131" customFormat="1" ht="20.100000000000001" customHeight="1"/>
    <row r="132" customFormat="1" ht="20.100000000000001" customHeight="1"/>
    <row r="133" customFormat="1" ht="20.100000000000001" customHeight="1"/>
    <row r="134" customFormat="1" ht="20.100000000000001" customHeight="1"/>
    <row r="135" customFormat="1" ht="20.100000000000001" customHeight="1"/>
    <row r="136" customFormat="1" ht="20.100000000000001" customHeight="1"/>
    <row r="137" customFormat="1" ht="15" customHeight="1"/>
    <row r="138" customFormat="1" ht="15" customHeight="1"/>
    <row r="139" customFormat="1" ht="20.100000000000001" customHeight="1"/>
    <row r="140" customFormat="1" ht="20.100000000000001" customHeight="1"/>
    <row r="141" customFormat="1" ht="20.100000000000001" customHeight="1"/>
    <row r="142" customFormat="1" ht="20.100000000000001" customHeight="1"/>
    <row r="143" customFormat="1" ht="20.100000000000001" customHeight="1"/>
    <row r="144" customFormat="1" ht="20.100000000000001" customHeight="1"/>
    <row r="145" customFormat="1" ht="15" customHeight="1"/>
    <row r="146" customFormat="1" ht="15" customHeight="1"/>
    <row r="147" customFormat="1" ht="20.100000000000001" customHeight="1"/>
    <row r="148" customFormat="1" ht="20.100000000000001" customHeight="1"/>
    <row r="149" customFormat="1" ht="20.100000000000001" customHeight="1"/>
    <row r="150" customFormat="1" ht="20.100000000000001" customHeight="1"/>
    <row r="151" customFormat="1" ht="20.100000000000001" customHeight="1"/>
    <row r="152" customFormat="1" ht="20.100000000000001" customHeight="1"/>
    <row r="153" customFormat="1" ht="15" customHeight="1"/>
    <row r="154" customFormat="1" ht="15" customHeight="1"/>
    <row r="155" customFormat="1" ht="20.100000000000001" customHeight="1"/>
    <row r="156" customFormat="1" ht="20.100000000000001" customHeight="1"/>
    <row r="157" customFormat="1" ht="20.100000000000001" customHeight="1"/>
    <row r="158" customFormat="1" ht="20.100000000000001" customHeight="1"/>
    <row r="159" customFormat="1" ht="20.100000000000001" customHeight="1"/>
    <row r="160" customFormat="1" ht="20.100000000000001" customHeight="1"/>
    <row r="161" customFormat="1" ht="15" customHeight="1"/>
    <row r="162" customFormat="1" ht="15" customHeight="1"/>
    <row r="163" customFormat="1" ht="20.100000000000001" customHeight="1"/>
    <row r="164" customFormat="1" ht="20.100000000000001" customHeight="1"/>
    <row r="165" customFormat="1" ht="20.100000000000001" customHeight="1"/>
    <row r="166" customFormat="1" ht="20.100000000000001" customHeight="1"/>
    <row r="167" customFormat="1" ht="20.100000000000001" customHeight="1"/>
    <row r="168" customFormat="1" ht="20.100000000000001" customHeight="1"/>
    <row r="169" customFormat="1" ht="15" customHeight="1"/>
    <row r="170" customFormat="1" ht="15" customHeight="1"/>
    <row r="171" customFormat="1" ht="20.100000000000001" customHeight="1"/>
    <row r="172" customFormat="1" ht="20.100000000000001" customHeight="1"/>
    <row r="173" customFormat="1" ht="20.100000000000001" customHeight="1"/>
    <row r="174" customFormat="1" ht="20.100000000000001" customHeight="1"/>
    <row r="175" customFormat="1" ht="20.100000000000001" customHeight="1"/>
    <row r="176" customFormat="1" ht="20.100000000000001" customHeight="1"/>
    <row r="177" customFormat="1" ht="15" customHeight="1"/>
    <row r="178" customFormat="1" ht="15" customHeight="1"/>
    <row r="179" customFormat="1" ht="20.100000000000001" customHeight="1"/>
    <row r="180" customFormat="1" ht="20.100000000000001" customHeight="1"/>
    <row r="181" customFormat="1" ht="20.100000000000001" customHeight="1"/>
    <row r="182" customFormat="1" ht="20.100000000000001" customHeight="1"/>
    <row r="183" customFormat="1" ht="20.100000000000001" customHeight="1"/>
    <row r="184" customFormat="1" ht="20.100000000000001" customHeight="1"/>
    <row r="185" customFormat="1" ht="15" customHeight="1"/>
    <row r="186" customFormat="1" ht="15" customHeight="1"/>
    <row r="187" customFormat="1" ht="20.100000000000001" customHeight="1"/>
    <row r="188" customFormat="1" ht="20.100000000000001" customHeight="1"/>
    <row r="189" customFormat="1" ht="20.100000000000001" customHeight="1"/>
    <row r="190" customFormat="1" ht="20.100000000000001" customHeight="1"/>
    <row r="191" customFormat="1" ht="20.100000000000001" customHeight="1"/>
    <row r="192" customFormat="1" ht="20.100000000000001" customHeight="1"/>
    <row r="193" customFormat="1" ht="15" customHeight="1"/>
    <row r="194" customFormat="1" ht="15" customHeight="1"/>
    <row r="195" customFormat="1" ht="20.100000000000001" customHeight="1"/>
    <row r="196" customFormat="1" ht="20.100000000000001" customHeight="1"/>
    <row r="197" customFormat="1" ht="20.100000000000001" customHeight="1"/>
    <row r="198" customFormat="1" ht="20.100000000000001" customHeight="1"/>
    <row r="199" customFormat="1" ht="20.100000000000001" customHeight="1"/>
    <row r="200" customFormat="1" ht="20.100000000000001" customHeight="1"/>
    <row r="201" customFormat="1" ht="15" customHeight="1"/>
    <row r="202" customFormat="1" ht="15" customHeight="1"/>
    <row r="203" customFormat="1" ht="20.100000000000001" customHeight="1"/>
    <row r="204" customFormat="1" ht="20.100000000000001" customHeight="1"/>
    <row r="205" customFormat="1" ht="20.100000000000001" customHeight="1"/>
    <row r="206" customFormat="1" ht="20.100000000000001" customHeight="1"/>
    <row r="207" customFormat="1" ht="20.100000000000001" customHeight="1"/>
    <row r="208" customFormat="1" ht="20.100000000000001" customHeight="1"/>
    <row r="209" customFormat="1" ht="15" customHeight="1"/>
    <row r="210" customFormat="1" ht="15" customHeight="1"/>
    <row r="211" customFormat="1" ht="20.100000000000001" customHeight="1"/>
    <row r="212" customFormat="1" ht="20.100000000000001" customHeight="1"/>
    <row r="213" customFormat="1" ht="20.100000000000001" customHeight="1"/>
    <row r="214" customFormat="1" ht="20.100000000000001" customHeight="1"/>
    <row r="215" customFormat="1" ht="20.100000000000001" customHeight="1"/>
    <row r="216" customFormat="1" ht="20.100000000000001" customHeight="1"/>
    <row r="217" customFormat="1" ht="15" customHeight="1"/>
    <row r="218" customFormat="1" ht="15" customHeight="1"/>
  </sheetData>
  <sheetProtection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62" priority="1687">
      <formula>OR(WEEKDAY($A11,2)=6,WEEKDAY($A11,2)=7)</formula>
    </cfRule>
  </conditionalFormatting>
  <conditionalFormatting sqref="H16">
    <cfRule type="expression" dxfId="61" priority="1438">
      <formula>LEFT(H16,5)*1&gt;LEFT(1.66666666666667,5)*1</formula>
    </cfRule>
    <cfRule type="expression" dxfId="60" priority="1439">
      <formula>LEFT(H16,5)*1&lt;LEFT(1.66666666666667,5)*1</formula>
    </cfRule>
    <cfRule type="expression" dxfId="59" priority="1686">
      <formula>LEFT(H16,5)*1=LEFT(1.66666666666667,5)*1</formula>
    </cfRule>
  </conditionalFormatting>
  <conditionalFormatting sqref="G16">
    <cfRule type="expression" dxfId="58" priority="1435">
      <formula>LEFT(G16,5)*1&gt;LEFT(0.125,5)*1</formula>
    </cfRule>
    <cfRule type="expression" dxfId="57" priority="1436">
      <formula>OR(LEFT(G16,5)*1=LEFT(0.124999999999998,5)*1,LEFT(G16,5)*1=LEFT(0.125,5)*1)</formula>
    </cfRule>
    <cfRule type="expression" dxfId="56" priority="1437">
      <formula>OR(LEFT(G16,5)*1&lt;LEFT(0.124999999999998,5)*1,LEFT(G16,5)*1&lt;LEFT(0.125,5)*1)</formula>
    </cfRule>
  </conditionalFormatting>
  <conditionalFormatting sqref="H11:H15">
    <cfRule type="expression" dxfId="55" priority="1434">
      <formula>LEFT(H11,7)&lt;LEFT(0.333333333333333,7)</formula>
    </cfRule>
  </conditionalFormatting>
  <conditionalFormatting sqref="G11:G15">
    <cfRule type="expression" dxfId="54" priority="1433">
      <formula>LEFT(G11,5)*1&gt;LEFT(0.125,5)*1</formula>
    </cfRule>
  </conditionalFormatting>
  <conditionalFormatting sqref="I11:O15">
    <cfRule type="expression" dxfId="53" priority="1157">
      <formula>OR(WEEKDAY($A11,2)=6,WEEKDAY($A11,2)=7)</formula>
    </cfRule>
  </conditionalFormatting>
  <conditionalFormatting sqref="O16">
    <cfRule type="expression" dxfId="52" priority="1154">
      <formula>LEFT(O16,5)*1&gt;LEFT(1.66666666666667,5)*1</formula>
    </cfRule>
    <cfRule type="expression" dxfId="51" priority="1155">
      <formula>LEFT(O16,5)*1&lt;LEFT(1.66666666666667,5)*1</formula>
    </cfRule>
    <cfRule type="expression" dxfId="50" priority="1156">
      <formula>LEFT(O16,5)*1=LEFT(1.66666666666667,5)*1</formula>
    </cfRule>
  </conditionalFormatting>
  <conditionalFormatting sqref="N16">
    <cfRule type="expression" dxfId="49" priority="1151">
      <formula>LEFT(N16,5)*1&gt;LEFT(0.125,5)*1</formula>
    </cfRule>
    <cfRule type="expression" dxfId="48" priority="1152">
      <formula>OR(LEFT(N16,5)*1=LEFT(0.124999999999998,5)*1,LEFT(N16,5)*1=LEFT(0.125,5)*1)</formula>
    </cfRule>
    <cfRule type="expression" dxfId="47" priority="1153">
      <formula>OR(LEFT(N16,5)*1&lt;LEFT(0.124999999999998,5)*1,LEFT(N16,5)*1&lt;LEFT(0.125,5)*1)</formula>
    </cfRule>
  </conditionalFormatting>
  <conditionalFormatting sqref="O11:O15">
    <cfRule type="expression" dxfId="46" priority="1150">
      <formula>LEFT(O11,7)&lt;LEFT(0.333333333333333,7)</formula>
    </cfRule>
  </conditionalFormatting>
  <conditionalFormatting sqref="N11:N15">
    <cfRule type="expression" dxfId="45" priority="1149">
      <formula>LEFT(N11,5)*1&gt;LEFT(0.125,5)*1</formula>
    </cfRule>
  </conditionalFormatting>
  <conditionalFormatting sqref="P11:V15">
    <cfRule type="expression" dxfId="44" priority="1148">
      <formula>OR(WEEKDAY($A11,2)=6,WEEKDAY($A11,2)=7)</formula>
    </cfRule>
  </conditionalFormatting>
  <conditionalFormatting sqref="V16">
    <cfRule type="expression" dxfId="43" priority="1145">
      <formula>LEFT(V16,5)*1&gt;LEFT(1.66666666666667,5)*1</formula>
    </cfRule>
    <cfRule type="expression" dxfId="42" priority="1146">
      <formula>LEFT(V16,5)*1&lt;LEFT(1.66666666666667,5)*1</formula>
    </cfRule>
    <cfRule type="expression" dxfId="41" priority="1147">
      <formula>LEFT(V16,5)*1=LEFT(1.66666666666667,5)*1</formula>
    </cfRule>
  </conditionalFormatting>
  <conditionalFormatting sqref="U16">
    <cfRule type="expression" dxfId="40" priority="1142">
      <formula>LEFT(U16,5)*1&gt;LEFT(0.125,5)*1</formula>
    </cfRule>
    <cfRule type="expression" dxfId="39" priority="1143">
      <formula>OR(LEFT(U16,5)*1=LEFT(0.124999999999998,5)*1,LEFT(U16,5)*1=LEFT(0.125,5)*1)</formula>
    </cfRule>
    <cfRule type="expression" dxfId="38" priority="1144">
      <formula>OR(LEFT(U16,5)*1&lt;LEFT(0.124999999999998,5)*1,LEFT(U16,5)*1&lt;LEFT(0.125,5)*1)</formula>
    </cfRule>
  </conditionalFormatting>
  <conditionalFormatting sqref="V11:V15">
    <cfRule type="expression" dxfId="37" priority="1141">
      <formula>LEFT(V11,7)&lt;LEFT(0.333333333333333,7)</formula>
    </cfRule>
  </conditionalFormatting>
  <conditionalFormatting sqref="U11:U15">
    <cfRule type="expression" dxfId="36" priority="1140">
      <formula>LEFT(U11,5)*1&gt;LEFT(0.125,5)*1</formula>
    </cfRule>
  </conditionalFormatting>
  <conditionalFormatting sqref="W11:AC15">
    <cfRule type="expression" dxfId="35" priority="1139">
      <formula>OR(WEEKDAY($A11,2)=6,WEEKDAY($A11,2)=7)</formula>
    </cfRule>
  </conditionalFormatting>
  <conditionalFormatting sqref="AC16">
    <cfRule type="expression" dxfId="34" priority="1136">
      <formula>LEFT(AC16,5)*1&gt;LEFT(1.66666666666667,5)*1</formula>
    </cfRule>
    <cfRule type="expression" dxfId="33" priority="1137">
      <formula>LEFT(AC16,5)*1&lt;LEFT(1.66666666666667,5)*1</formula>
    </cfRule>
    <cfRule type="expression" dxfId="32" priority="1138">
      <formula>LEFT(AC16,5)*1=LEFT(1.66666666666667,5)*1</formula>
    </cfRule>
  </conditionalFormatting>
  <conditionalFormatting sqref="AB16">
    <cfRule type="expression" dxfId="31" priority="1133">
      <formula>LEFT(AB16,5)*1&gt;LEFT(0.125,5)*1</formula>
    </cfRule>
    <cfRule type="expression" dxfId="30" priority="1134">
      <formula>OR(LEFT(AB16,5)*1=LEFT(0.124999999999998,5)*1,LEFT(AB16,5)*1=LEFT(0.125,5)*1)</formula>
    </cfRule>
    <cfRule type="expression" dxfId="29" priority="1135">
      <formula>OR(LEFT(AB16,5)*1&lt;LEFT(0.124999999999998,5)*1,LEFT(AB16,5)*1&lt;LEFT(0.125,5)*1)</formula>
    </cfRule>
  </conditionalFormatting>
  <conditionalFormatting sqref="AC11:AC15">
    <cfRule type="expression" dxfId="28" priority="1132">
      <formula>LEFT(AC11,7)&lt;LEFT(0.333333333333333,7)</formula>
    </cfRule>
  </conditionalFormatting>
  <conditionalFormatting sqref="AB11:AB15">
    <cfRule type="expression" dxfId="27" priority="1131">
      <formula>LEFT(AB11,5)*1&gt;LEFT(0.125,5)*1</formula>
    </cfRule>
  </conditionalFormatting>
  <conditionalFormatting sqref="AD11:AJ15">
    <cfRule type="expression" dxfId="26" priority="1130">
      <formula>OR(WEEKDAY($A11,2)=6,WEEKDAY($A11,2)=7)</formula>
    </cfRule>
  </conditionalFormatting>
  <conditionalFormatting sqref="AJ16">
    <cfRule type="expression" dxfId="25" priority="1127">
      <formula>LEFT(AJ16,5)*1&gt;LEFT(1.66666666666667,5)*1</formula>
    </cfRule>
    <cfRule type="expression" dxfId="24" priority="1128">
      <formula>LEFT(AJ16,5)*1&lt;LEFT(1.66666666666667,5)*1</formula>
    </cfRule>
    <cfRule type="expression" dxfId="23" priority="1129">
      <formula>LEFT(AJ16,5)*1=LEFT(1.66666666666667,5)*1</formula>
    </cfRule>
  </conditionalFormatting>
  <conditionalFormatting sqref="AI16">
    <cfRule type="expression" dxfId="22" priority="1124">
      <formula>LEFT(AI16,5)*1&gt;LEFT(0.125,5)*1</formula>
    </cfRule>
    <cfRule type="expression" dxfId="21" priority="1125">
      <formula>OR(LEFT(AI16,5)*1=LEFT(0.124999999999998,5)*1,LEFT(AI16,5)*1=LEFT(0.125,5)*1)</formula>
    </cfRule>
    <cfRule type="expression" dxfId="20" priority="1126">
      <formula>OR(LEFT(AI16,5)*1&lt;LEFT(0.124999999999998,5)*1,LEFT(AI16,5)*1&lt;LEFT(0.125,5)*1)</formula>
    </cfRule>
  </conditionalFormatting>
  <conditionalFormatting sqref="AJ11:AJ15">
    <cfRule type="expression" dxfId="19" priority="1123">
      <formula>LEFT(AJ11,7)&lt;LEFT(0.333333333333333,7)</formula>
    </cfRule>
  </conditionalFormatting>
  <conditionalFormatting sqref="AI11:AI15">
    <cfRule type="expression" dxfId="18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 codeName="Sayfa7">
    <tabColor rgb="FFFF0000"/>
    <pageSetUpPr fitToPage="1"/>
  </sheetPr>
  <dimension ref="A1:S218"/>
  <sheetViews>
    <sheetView zoomScaleSheetLayoutView="160" workbookViewId="0">
      <pane xSplit="1" ySplit="10" topLeftCell="B11" activePane="bottomRight" state="frozen"/>
      <selection activeCell="G13" sqref="G13"/>
      <selection pane="topRight" activeCell="G13" sqref="G13"/>
      <selection pane="bottomLeft" activeCell="G13" sqref="G13"/>
      <selection pane="bottomRight" activeCell="A27" sqref="A27"/>
    </sheetView>
  </sheetViews>
  <sheetFormatPr defaultRowHeight="15"/>
  <cols>
    <col min="1" max="1" width="17.28515625" style="5" customWidth="1"/>
    <col min="2" max="2" width="18.28515625" style="21" customWidth="1"/>
    <col min="3" max="5" width="18.28515625" customWidth="1"/>
    <col min="6" max="19" width="18.28515625" hidden="1" customWidth="1"/>
    <col min="20" max="36" width="18.28515625" customWidth="1"/>
  </cols>
  <sheetData>
    <row r="1" spans="1:18" ht="15" customHeight="1">
      <c r="A1" s="6" t="s">
        <v>4</v>
      </c>
      <c r="F1" s="4" t="s">
        <v>12</v>
      </c>
      <c r="G1" s="4" t="s">
        <v>13</v>
      </c>
      <c r="J1" s="4" t="s">
        <v>12</v>
      </c>
      <c r="K1" s="4" t="s">
        <v>13</v>
      </c>
      <c r="M1" t="s">
        <v>20</v>
      </c>
      <c r="N1" t="s">
        <v>21</v>
      </c>
      <c r="O1" t="s">
        <v>22</v>
      </c>
      <c r="P1" t="s">
        <v>23</v>
      </c>
      <c r="R1" s="9">
        <v>0.29166666666666702</v>
      </c>
    </row>
    <row r="2" spans="1:18" ht="15" customHeight="1">
      <c r="A2" s="6" t="s">
        <v>5</v>
      </c>
      <c r="F2" s="2">
        <v>43831</v>
      </c>
      <c r="G2" t="s">
        <v>7</v>
      </c>
      <c r="J2" s="2">
        <v>44132</v>
      </c>
      <c r="K2" t="s">
        <v>11</v>
      </c>
      <c r="M2" s="18">
        <v>0.33333333333333331</v>
      </c>
      <c r="N2" s="18">
        <v>0.5</v>
      </c>
      <c r="O2" s="18">
        <v>0.54166666666666663</v>
      </c>
      <c r="P2" s="18">
        <v>0.70833333333333337</v>
      </c>
      <c r="R2" s="9">
        <v>0.30208333333333298</v>
      </c>
    </row>
    <row r="3" spans="1:18" ht="15" customHeight="1">
      <c r="A3" s="6" t="s">
        <v>6</v>
      </c>
      <c r="F3" s="2">
        <v>43952</v>
      </c>
      <c r="G3" t="s">
        <v>8</v>
      </c>
      <c r="J3" s="2"/>
      <c r="R3" s="9">
        <v>0.3125</v>
      </c>
    </row>
    <row r="4" spans="1:18" ht="15" customHeight="1">
      <c r="A4" s="7" t="s">
        <v>0</v>
      </c>
      <c r="F4" s="2">
        <v>43970</v>
      </c>
      <c r="G4" s="3" t="s">
        <v>9</v>
      </c>
      <c r="J4" s="2"/>
      <c r="R4" s="9">
        <v>0.32291666666666702</v>
      </c>
    </row>
    <row r="5" spans="1:18" ht="15" customHeight="1">
      <c r="A5" s="7" t="s">
        <v>1</v>
      </c>
      <c r="F5" s="2">
        <v>44133</v>
      </c>
      <c r="G5" t="s">
        <v>10</v>
      </c>
      <c r="J5" s="2"/>
      <c r="K5" s="3"/>
      <c r="R5" s="9">
        <v>0.33333333333333298</v>
      </c>
    </row>
    <row r="6" spans="1:18" ht="15" customHeight="1">
      <c r="A6" s="10" t="s">
        <v>3</v>
      </c>
      <c r="F6" s="2">
        <v>44197</v>
      </c>
      <c r="G6" t="s">
        <v>7</v>
      </c>
      <c r="J6" s="2"/>
      <c r="R6" s="9">
        <v>0.34375</v>
      </c>
    </row>
    <row r="7" spans="1:18" ht="11.25" customHeight="1">
      <c r="A7" s="15"/>
      <c r="R7" s="9">
        <v>0.35416666666666702</v>
      </c>
    </row>
    <row r="8" spans="1:18" ht="12.75" customHeight="1">
      <c r="A8" s="16"/>
      <c r="F8" s="9"/>
      <c r="R8" s="9">
        <v>0.36458333333333298</v>
      </c>
    </row>
    <row r="9" spans="1:18" ht="12.75" customHeight="1">
      <c r="A9" s="16"/>
      <c r="F9" s="9"/>
      <c r="R9" s="9"/>
    </row>
    <row r="10" spans="1:18" ht="16.5">
      <c r="A10" s="17"/>
      <c r="B10" s="22" t="s">
        <v>25</v>
      </c>
      <c r="R10" s="9">
        <v>0.375</v>
      </c>
    </row>
    <row r="11" spans="1:18" ht="12" customHeight="1">
      <c r="A11" s="14" t="str">
        <f>'1.Sayfa'!A11</f>
        <v>Pazartesi</v>
      </c>
      <c r="B11" s="13">
        <f>Sayfa1!DA2</f>
        <v>0.45833333333330201</v>
      </c>
      <c r="R11" s="9">
        <v>0.38541666666666702</v>
      </c>
    </row>
    <row r="12" spans="1:18" ht="15" customHeight="1">
      <c r="A12" s="14" t="s">
        <v>37</v>
      </c>
      <c r="B12" s="13">
        <f>Sayfa1!DA3</f>
        <v>0.45833333333330201</v>
      </c>
      <c r="R12" s="9">
        <v>0.39583333333333298</v>
      </c>
    </row>
    <row r="13" spans="1:18" ht="15" customHeight="1">
      <c r="A13" s="14" t="s">
        <v>38</v>
      </c>
      <c r="B13" s="13">
        <f>Sayfa1!DA4</f>
        <v>0.45833333333330201</v>
      </c>
      <c r="R13" s="9">
        <v>0.40625</v>
      </c>
    </row>
    <row r="14" spans="1:18" ht="15" customHeight="1">
      <c r="A14" s="14" t="s">
        <v>39</v>
      </c>
      <c r="B14" s="13">
        <f>Sayfa1!DA5</f>
        <v>0.45833333333330201</v>
      </c>
      <c r="R14" s="9">
        <v>0.41666666666666702</v>
      </c>
    </row>
    <row r="15" spans="1:18" ht="15" customHeight="1">
      <c r="A15" s="14" t="s">
        <v>40</v>
      </c>
      <c r="B15" s="13">
        <f>Sayfa1!DA6</f>
        <v>0.45833333333330201</v>
      </c>
      <c r="R15" s="9">
        <v>0.42708333333333298</v>
      </c>
    </row>
    <row r="16" spans="1:18" ht="16.5" customHeight="1">
      <c r="A16" s="19" t="s">
        <v>24</v>
      </c>
      <c r="B16" s="13">
        <f>SUM(B11:B15)</f>
        <v>2.2916666666665102</v>
      </c>
      <c r="R16" s="9">
        <v>0.4375</v>
      </c>
    </row>
    <row r="17" spans="1:18" ht="15" customHeight="1">
      <c r="A17"/>
      <c r="B17"/>
      <c r="C17" s="20"/>
      <c r="R17" s="9">
        <v>0.44791666666666702</v>
      </c>
    </row>
    <row r="18" spans="1:18" ht="12" customHeight="1">
      <c r="A18"/>
      <c r="B18"/>
      <c r="R18" s="9">
        <v>0.45833333333333298</v>
      </c>
    </row>
    <row r="19" spans="1:18" ht="12" customHeight="1">
      <c r="A19"/>
      <c r="B19"/>
      <c r="R19" s="9">
        <v>0.46875</v>
      </c>
    </row>
    <row r="20" spans="1:18" ht="15" customHeight="1">
      <c r="A20"/>
      <c r="B20"/>
      <c r="R20" s="9">
        <v>0.47916666666666702</v>
      </c>
    </row>
    <row r="21" spans="1:18" ht="15" customHeight="1">
      <c r="A21"/>
      <c r="B21"/>
      <c r="R21" s="9">
        <v>0.48958333333333298</v>
      </c>
    </row>
    <row r="22" spans="1:18" ht="15" customHeight="1">
      <c r="A22"/>
      <c r="B22"/>
      <c r="R22" s="9">
        <v>0.5</v>
      </c>
    </row>
    <row r="23" spans="1:18" ht="15" customHeight="1">
      <c r="A23"/>
      <c r="B23"/>
      <c r="R23" s="9">
        <v>0.51041666666666696</v>
      </c>
    </row>
    <row r="24" spans="1:18" ht="15" customHeight="1">
      <c r="A24"/>
      <c r="B24"/>
      <c r="R24" s="9">
        <v>0.52083333333333304</v>
      </c>
    </row>
    <row r="25" spans="1:18" ht="18" customHeight="1">
      <c r="A25"/>
      <c r="B25"/>
      <c r="R25" s="9">
        <v>0.53125</v>
      </c>
    </row>
    <row r="26" spans="1:18" ht="12" customHeight="1">
      <c r="A26"/>
      <c r="B26"/>
      <c r="R26" s="9">
        <v>0.54166666666666696</v>
      </c>
    </row>
    <row r="27" spans="1:18" ht="12" customHeight="1">
      <c r="A27"/>
      <c r="B27"/>
      <c r="R27" s="9">
        <v>0.55208333333333304</v>
      </c>
    </row>
    <row r="28" spans="1:18" ht="15" customHeight="1">
      <c r="A28"/>
      <c r="B28"/>
      <c r="R28" s="9">
        <v>0.5625</v>
      </c>
    </row>
    <row r="29" spans="1:18" ht="15" customHeight="1">
      <c r="A29"/>
      <c r="B29"/>
      <c r="R29" s="9">
        <v>0.57291666666666696</v>
      </c>
    </row>
    <row r="30" spans="1:18" ht="15" customHeight="1">
      <c r="A30"/>
      <c r="B30"/>
      <c r="R30" s="9">
        <v>0.58333333333333304</v>
      </c>
    </row>
    <row r="31" spans="1:18" ht="15" customHeight="1">
      <c r="A31"/>
      <c r="B31"/>
      <c r="R31" s="9">
        <v>0.59375</v>
      </c>
    </row>
    <row r="32" spans="1:18" ht="15" customHeight="1">
      <c r="A32"/>
      <c r="B32"/>
      <c r="R32" s="9">
        <v>0.60416666666666696</v>
      </c>
    </row>
    <row r="33" spans="1:18" ht="18" customHeight="1">
      <c r="A33"/>
      <c r="B33"/>
      <c r="R33" s="9">
        <v>0.61458333333333304</v>
      </c>
    </row>
    <row r="34" spans="1:18" ht="12" customHeight="1">
      <c r="A34"/>
      <c r="B34"/>
      <c r="R34" s="9">
        <v>0.625</v>
      </c>
    </row>
    <row r="35" spans="1:18" ht="12" customHeight="1">
      <c r="A35"/>
      <c r="B35"/>
      <c r="R35" s="9">
        <v>0.63541666666666696</v>
      </c>
    </row>
    <row r="36" spans="1:18" ht="15" customHeight="1">
      <c r="A36"/>
      <c r="B36"/>
      <c r="R36" s="9">
        <v>0.64583333333333304</v>
      </c>
    </row>
    <row r="37" spans="1:18" ht="15" customHeight="1">
      <c r="A37"/>
      <c r="B37"/>
      <c r="R37" s="9">
        <v>0.65625</v>
      </c>
    </row>
    <row r="38" spans="1:18" ht="15" customHeight="1">
      <c r="A38"/>
      <c r="B38"/>
      <c r="R38" s="9">
        <v>0.66666666666666696</v>
      </c>
    </row>
    <row r="39" spans="1:18" ht="15" customHeight="1">
      <c r="A39"/>
      <c r="B39"/>
      <c r="R39" s="9">
        <v>0.67708333333333304</v>
      </c>
    </row>
    <row r="40" spans="1:18" ht="15" customHeight="1">
      <c r="A40"/>
      <c r="B40"/>
      <c r="R40" s="9">
        <v>0.6875</v>
      </c>
    </row>
    <row r="41" spans="1:18" ht="18" customHeight="1">
      <c r="A41"/>
      <c r="B41"/>
      <c r="R41" s="9">
        <v>0.69791666666666696</v>
      </c>
    </row>
    <row r="42" spans="1:18" ht="12" customHeight="1">
      <c r="A42"/>
      <c r="B42"/>
      <c r="R42" s="9">
        <v>0.70833333333333304</v>
      </c>
    </row>
    <row r="43" spans="1:18" ht="12" customHeight="1">
      <c r="A43"/>
      <c r="B43"/>
      <c r="R43" s="9">
        <v>0.71875</v>
      </c>
    </row>
    <row r="44" spans="1:18" ht="15" customHeight="1">
      <c r="A44"/>
      <c r="B44"/>
      <c r="R44" s="9">
        <v>0.72916666666666696</v>
      </c>
    </row>
    <row r="45" spans="1:18" ht="15" customHeight="1">
      <c r="A45"/>
      <c r="B45"/>
      <c r="R45" s="9">
        <v>0.73958333333333304</v>
      </c>
    </row>
    <row r="46" spans="1:18" ht="15" customHeight="1">
      <c r="A46"/>
      <c r="B46"/>
      <c r="R46" s="9">
        <v>0.75</v>
      </c>
    </row>
    <row r="47" spans="1:18" ht="15" customHeight="1">
      <c r="A47"/>
      <c r="B47"/>
      <c r="R47" s="9">
        <v>0.76041666666666696</v>
      </c>
    </row>
    <row r="48" spans="1:18" ht="15" customHeight="1">
      <c r="A48"/>
      <c r="B48"/>
      <c r="R48" s="9">
        <v>0.77083333333333304</v>
      </c>
    </row>
    <row r="49" spans="1:18" ht="15" customHeight="1">
      <c r="A49"/>
      <c r="B49"/>
      <c r="R49" s="9">
        <v>0.78125</v>
      </c>
    </row>
    <row r="50" spans="1:18" ht="12" customHeight="1" collapsed="1">
      <c r="A50"/>
      <c r="B50"/>
      <c r="R50" s="9">
        <v>0.79166666666666696</v>
      </c>
    </row>
    <row r="51" spans="1:18" ht="12" customHeight="1">
      <c r="A51"/>
      <c r="B51"/>
      <c r="R51" s="9">
        <v>0.80208333333333304</v>
      </c>
    </row>
    <row r="52" spans="1:18" ht="15" customHeight="1">
      <c r="A52"/>
      <c r="B52"/>
      <c r="R52" s="9">
        <v>0.8125</v>
      </c>
    </row>
    <row r="53" spans="1:18" ht="15" customHeight="1">
      <c r="A53"/>
      <c r="B53"/>
      <c r="R53" s="9">
        <v>0.82291666666666696</v>
      </c>
    </row>
    <row r="54" spans="1:18" ht="15" customHeight="1">
      <c r="A54"/>
      <c r="B54"/>
      <c r="R54" s="9">
        <v>0.83333333333333404</v>
      </c>
    </row>
    <row r="55" spans="1:18" ht="15" customHeight="1">
      <c r="A55"/>
      <c r="B55"/>
    </row>
    <row r="56" spans="1:18" ht="15" customHeight="1">
      <c r="A56"/>
      <c r="B56"/>
    </row>
    <row r="57" spans="1:18">
      <c r="A57"/>
      <c r="B57"/>
    </row>
    <row r="58" spans="1:18" ht="12" customHeight="1">
      <c r="A58"/>
      <c r="B58"/>
    </row>
    <row r="59" spans="1:18" ht="12" customHeight="1">
      <c r="A59"/>
      <c r="B59"/>
    </row>
    <row r="60" spans="1:18" ht="15" customHeight="1">
      <c r="A60"/>
      <c r="B60"/>
    </row>
    <row r="61" spans="1:18" ht="15" customHeight="1">
      <c r="A61"/>
      <c r="B61"/>
    </row>
    <row r="62" spans="1:18" ht="15" customHeight="1">
      <c r="A62"/>
      <c r="B62"/>
    </row>
    <row r="63" spans="1:18" ht="15" customHeight="1">
      <c r="A63"/>
      <c r="B63"/>
    </row>
    <row r="64" spans="1:18" ht="15" customHeight="1">
      <c r="A64"/>
      <c r="B64"/>
    </row>
    <row r="65" spans="1:2">
      <c r="A65"/>
      <c r="B65"/>
    </row>
    <row r="66" spans="1:2" ht="12" customHeight="1">
      <c r="A66"/>
      <c r="B66"/>
    </row>
    <row r="67" spans="1:2" ht="12" customHeight="1">
      <c r="A67"/>
      <c r="B67"/>
    </row>
    <row r="68" spans="1:2" ht="15" customHeight="1">
      <c r="A68"/>
      <c r="B68"/>
    </row>
    <row r="69" spans="1:2" ht="15" customHeight="1">
      <c r="A69"/>
      <c r="B69"/>
    </row>
    <row r="70" spans="1:2" ht="15" customHeight="1">
      <c r="A70"/>
      <c r="B70"/>
    </row>
    <row r="71" spans="1:2" ht="15" customHeight="1">
      <c r="A71"/>
      <c r="B71"/>
    </row>
    <row r="72" spans="1:2" ht="15" customHeight="1">
      <c r="A72"/>
      <c r="B72"/>
    </row>
    <row r="73" spans="1:2">
      <c r="A73"/>
      <c r="B73"/>
    </row>
    <row r="74" spans="1:2" ht="12" customHeight="1">
      <c r="A74"/>
      <c r="B74"/>
    </row>
    <row r="75" spans="1:2" ht="12" customHeight="1">
      <c r="A75"/>
      <c r="B75"/>
    </row>
    <row r="76" spans="1:2" ht="15" customHeight="1">
      <c r="A76"/>
      <c r="B76"/>
    </row>
    <row r="77" spans="1:2" ht="15" customHeight="1">
      <c r="A77"/>
      <c r="B77"/>
    </row>
    <row r="78" spans="1:2" ht="15" customHeight="1">
      <c r="A78"/>
      <c r="B78"/>
    </row>
    <row r="79" spans="1:2" ht="15" customHeight="1">
      <c r="A79"/>
      <c r="B79"/>
    </row>
    <row r="80" spans="1:2">
      <c r="A80"/>
      <c r="B80"/>
    </row>
    <row r="81" spans="1:2">
      <c r="A81"/>
      <c r="B81"/>
    </row>
    <row r="82" spans="1:2" ht="12" customHeight="1">
      <c r="A82"/>
      <c r="B82"/>
    </row>
    <row r="83" spans="1:2" ht="12" customHeight="1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</sheetData>
  <sheetProtection sheet="1" objects="1" scenarios="1"/>
  <conditionalFormatting sqref="B16">
    <cfRule type="expression" dxfId="13" priority="159">
      <formula>$B16&gt;=2.29166666666667</formula>
    </cfRule>
    <cfRule type="expression" dxfId="12" priority="160">
      <formula>$B16&lt;2.29166666666667</formula>
    </cfRule>
  </conditionalFormatting>
  <conditionalFormatting sqref="A11:A15">
    <cfRule type="expression" dxfId="11" priority="142">
      <formula>OR(WEEKDAY($A11,2)=6,WEEKDAY($A11,2)=7)</formula>
    </cfRule>
  </conditionalFormatting>
  <printOptions horizontalCentered="1"/>
  <pageMargins left="0" right="0" top="0.19685039370078741" bottom="0.19685039370078741" header="0.19685039370078741" footer="0.19685039370078741"/>
  <pageSetup paperSize="9" scale="4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ayfa8"/>
  <dimension ref="A1:DC7"/>
  <sheetViews>
    <sheetView workbookViewId="0">
      <pane xSplit="1" topLeftCell="CB1" activePane="topRight" state="frozen"/>
      <selection pane="topRight" activeCell="DE198" sqref="DE198"/>
    </sheetView>
  </sheetViews>
  <sheetFormatPr defaultRowHeight="15"/>
  <cols>
    <col min="1" max="1" width="15.85546875" bestFit="1" customWidth="1"/>
    <col min="2" max="21" width="5.5703125" bestFit="1" customWidth="1"/>
    <col min="22" max="101" width="5.5703125" customWidth="1"/>
    <col min="105" max="105" width="10" customWidth="1"/>
  </cols>
  <sheetData>
    <row r="1" spans="1:107">
      <c r="B1" s="87" t="s">
        <v>26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9"/>
      <c r="V1" s="87" t="s">
        <v>27</v>
      </c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9"/>
      <c r="AP1" s="87" t="s">
        <v>28</v>
      </c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9"/>
      <c r="BJ1" s="87" t="s">
        <v>29</v>
      </c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9"/>
      <c r="CD1" s="87" t="s">
        <v>30</v>
      </c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9"/>
      <c r="CY1" s="4" t="s">
        <v>31</v>
      </c>
      <c r="CZ1" s="4" t="s">
        <v>32</v>
      </c>
      <c r="DA1" s="4" t="s">
        <v>33</v>
      </c>
    </row>
    <row r="2" spans="1:107" ht="15.75" thickBot="1">
      <c r="A2" s="14" t="str">
        <f>'1.Sayfa'!A11</f>
        <v>Pazartesi</v>
      </c>
      <c r="B2" s="24">
        <f>'1.Sayfa'!B11</f>
        <v>0.35416666666666302</v>
      </c>
      <c r="C2" s="25">
        <f>'1.Sayfa'!C11</f>
        <v>0.52083333333331805</v>
      </c>
      <c r="D2" s="25">
        <f>'1.Sayfa'!D11</f>
        <v>0.56249999999998201</v>
      </c>
      <c r="E2" s="25">
        <f>'1.Sayfa'!E11</f>
        <v>0.72916666666663699</v>
      </c>
      <c r="F2" s="25">
        <f>'1.Sayfa'!I11</f>
        <v>0.35416666666666302</v>
      </c>
      <c r="G2" s="25">
        <f>'1.Sayfa'!J11</f>
        <v>0.52083333333331805</v>
      </c>
      <c r="H2" s="25">
        <f>'1.Sayfa'!K11</f>
        <v>0.56249999999998201</v>
      </c>
      <c r="I2" s="25">
        <f>'1.Sayfa'!L11</f>
        <v>0.72916666666663699</v>
      </c>
      <c r="J2" s="25">
        <f>'1.Sayfa'!P11</f>
        <v>0.43749999999999001</v>
      </c>
      <c r="K2" s="25">
        <f>'1.Sayfa'!Q11</f>
        <v>0.60416666666664598</v>
      </c>
      <c r="L2" s="25">
        <f>'1.Sayfa'!R11</f>
        <v>0.64583333333330994</v>
      </c>
      <c r="M2" s="25">
        <f>'1.Sayfa'!S11</f>
        <v>0.81249999999996503</v>
      </c>
      <c r="N2" s="25">
        <f>'1.Sayfa'!W11</f>
        <v>0.35416666666666302</v>
      </c>
      <c r="O2" s="25">
        <f>'1.Sayfa'!X11</f>
        <v>0.52083333333331805</v>
      </c>
      <c r="P2" s="25">
        <f>'1.Sayfa'!Y11</f>
        <v>0.56249999999998201</v>
      </c>
      <c r="Q2" s="25">
        <f>'1.Sayfa'!Z11</f>
        <v>0.72916666666663699</v>
      </c>
      <c r="R2" s="25">
        <f>'1.Sayfa'!AD11</f>
        <v>0.35416666666666302</v>
      </c>
      <c r="S2" s="25">
        <f>'1.Sayfa'!AE11</f>
        <v>0.52083333333331805</v>
      </c>
      <c r="T2" s="25">
        <f>'1.Sayfa'!AF11</f>
        <v>0.56249999999998201</v>
      </c>
      <c r="U2" s="26">
        <f>'1.Sayfa'!AG11</f>
        <v>0.72916666666663699</v>
      </c>
      <c r="V2" s="24">
        <f>'2.Sayfa'!B11</f>
        <v>0</v>
      </c>
      <c r="W2" s="25">
        <f>'2.Sayfa'!C11</f>
        <v>0</v>
      </c>
      <c r="X2" s="25">
        <f>'2.Sayfa'!D11</f>
        <v>0</v>
      </c>
      <c r="Y2" s="25">
        <f>'2.Sayfa'!E11</f>
        <v>0</v>
      </c>
      <c r="Z2" s="25">
        <f>'2.Sayfa'!I11</f>
        <v>0</v>
      </c>
      <c r="AA2" s="25">
        <f>'2.Sayfa'!J11</f>
        <v>0</v>
      </c>
      <c r="AB2" s="25">
        <f>'2.Sayfa'!K11</f>
        <v>0</v>
      </c>
      <c r="AC2" s="25">
        <f>'2.Sayfa'!L11</f>
        <v>0</v>
      </c>
      <c r="AD2" s="25">
        <f>'2.Sayfa'!P11</f>
        <v>0</v>
      </c>
      <c r="AE2" s="25">
        <f>'2.Sayfa'!Q11</f>
        <v>0</v>
      </c>
      <c r="AF2" s="25">
        <f>'2.Sayfa'!R11</f>
        <v>0</v>
      </c>
      <c r="AG2" s="25">
        <f>'2.Sayfa'!S11</f>
        <v>0</v>
      </c>
      <c r="AH2" s="25">
        <f>'2.Sayfa'!W11</f>
        <v>0</v>
      </c>
      <c r="AI2" s="25">
        <f>'2.Sayfa'!X11</f>
        <v>0</v>
      </c>
      <c r="AJ2" s="25">
        <f>'2.Sayfa'!Y11</f>
        <v>0</v>
      </c>
      <c r="AK2" s="25">
        <f>'2.Sayfa'!Z11</f>
        <v>0</v>
      </c>
      <c r="AL2" s="25">
        <f>'2.Sayfa'!AD11</f>
        <v>0</v>
      </c>
      <c r="AM2" s="25">
        <f>'2.Sayfa'!AE11</f>
        <v>0</v>
      </c>
      <c r="AN2" s="25">
        <f>'2.Sayfa'!AF11</f>
        <v>0</v>
      </c>
      <c r="AO2" s="26">
        <f>'2.Sayfa'!AG11</f>
        <v>0</v>
      </c>
      <c r="AP2" s="27">
        <f>'3.Sayfa'!B11</f>
        <v>0</v>
      </c>
      <c r="AQ2" s="29">
        <f>'3.Sayfa'!C11</f>
        <v>0</v>
      </c>
      <c r="AR2" s="25">
        <f>'3.Sayfa'!D11</f>
        <v>0</v>
      </c>
      <c r="AS2" s="28">
        <f>'3.Sayfa'!E11</f>
        <v>0</v>
      </c>
      <c r="AT2" s="25">
        <f>'3.Sayfa'!I11</f>
        <v>0</v>
      </c>
      <c r="AU2" s="25">
        <f>'3.Sayfa'!J11</f>
        <v>0</v>
      </c>
      <c r="AV2" s="25">
        <f>'3.Sayfa'!K11</f>
        <v>0</v>
      </c>
      <c r="AW2" s="25">
        <f>'3.Sayfa'!L11</f>
        <v>0</v>
      </c>
      <c r="AX2" s="25">
        <f>'3.Sayfa'!P11</f>
        <v>0</v>
      </c>
      <c r="AY2" s="25">
        <f>'3.Sayfa'!Q11</f>
        <v>0</v>
      </c>
      <c r="AZ2" s="25">
        <f>'3.Sayfa'!R11</f>
        <v>0</v>
      </c>
      <c r="BA2" s="25">
        <f>'3.Sayfa'!S11</f>
        <v>0</v>
      </c>
      <c r="BB2" s="25">
        <f>'3.Sayfa'!W11</f>
        <v>0</v>
      </c>
      <c r="BC2" s="25">
        <f>'3.Sayfa'!X11</f>
        <v>0</v>
      </c>
      <c r="BD2" s="25">
        <f>'3.Sayfa'!Y11</f>
        <v>0</v>
      </c>
      <c r="BE2" s="25">
        <f>'3.Sayfa'!Z11</f>
        <v>0</v>
      </c>
      <c r="BF2" s="25">
        <f>'3.Sayfa'!AD11</f>
        <v>0</v>
      </c>
      <c r="BG2" s="25">
        <f>'3.Sayfa'!AE11</f>
        <v>0</v>
      </c>
      <c r="BH2" s="25">
        <f>'3.Sayfa'!AF11</f>
        <v>0</v>
      </c>
      <c r="BI2" s="25">
        <f>'3.Sayfa'!AG11</f>
        <v>0</v>
      </c>
      <c r="BJ2" s="27">
        <f>'4.Sayfa'!B11</f>
        <v>0</v>
      </c>
      <c r="BK2" s="25">
        <f>'4.Sayfa'!C11</f>
        <v>0</v>
      </c>
      <c r="BL2" s="25">
        <f>'4.Sayfa'!D11</f>
        <v>0</v>
      </c>
      <c r="BM2" s="30">
        <f>'4.Sayfa'!E11</f>
        <v>0</v>
      </c>
      <c r="BN2" s="25">
        <f>'4.Sayfa'!I11</f>
        <v>0</v>
      </c>
      <c r="BO2" s="25">
        <f>'4.Sayfa'!J11</f>
        <v>0</v>
      </c>
      <c r="BP2" s="25">
        <f>'4.Sayfa'!K11</f>
        <v>0</v>
      </c>
      <c r="BQ2" s="25">
        <f>'4.Sayfa'!L11</f>
        <v>0</v>
      </c>
      <c r="BR2" s="25">
        <f>'4.Sayfa'!P11</f>
        <v>0</v>
      </c>
      <c r="BS2" s="25">
        <f>'4.Sayfa'!Q11</f>
        <v>0</v>
      </c>
      <c r="BT2" s="25">
        <f>'4.Sayfa'!R11</f>
        <v>0</v>
      </c>
      <c r="BU2" s="25">
        <f>'4.Sayfa'!S11</f>
        <v>0</v>
      </c>
      <c r="BV2" s="25">
        <f>'4.Sayfa'!W11</f>
        <v>0</v>
      </c>
      <c r="BW2" s="25">
        <f>'4.Sayfa'!X11</f>
        <v>0</v>
      </c>
      <c r="BX2" s="25">
        <f>'4.Sayfa'!Y11</f>
        <v>0</v>
      </c>
      <c r="BY2" s="25">
        <f>'4.Sayfa'!Z11</f>
        <v>0</v>
      </c>
      <c r="BZ2" s="25">
        <f>'4.Sayfa'!AD11</f>
        <v>0</v>
      </c>
      <c r="CA2" s="25">
        <f>'4.Sayfa'!AE11</f>
        <v>0</v>
      </c>
      <c r="CB2" s="25">
        <f>'4.Sayfa'!AF11</f>
        <v>0</v>
      </c>
      <c r="CC2" s="25">
        <f>'4.Sayfa'!AG11</f>
        <v>0</v>
      </c>
      <c r="CD2" s="27">
        <f>'5.Sayfa'!B11</f>
        <v>0</v>
      </c>
      <c r="CE2" s="25">
        <f>'5.Sayfa'!C11</f>
        <v>0</v>
      </c>
      <c r="CF2" s="25">
        <f>'5.Sayfa'!D11</f>
        <v>0</v>
      </c>
      <c r="CG2" s="30">
        <f>'5.Sayfa'!E11</f>
        <v>0</v>
      </c>
      <c r="CH2" s="25">
        <f>'5.Sayfa'!I11</f>
        <v>0</v>
      </c>
      <c r="CI2" s="25">
        <f>'5.Sayfa'!J11</f>
        <v>0</v>
      </c>
      <c r="CJ2" s="25">
        <f>'5.Sayfa'!K11</f>
        <v>0</v>
      </c>
      <c r="CK2" s="25">
        <f>'5.Sayfa'!L11</f>
        <v>0</v>
      </c>
      <c r="CL2" s="25">
        <f>'5.Sayfa'!P11</f>
        <v>0</v>
      </c>
      <c r="CM2" s="25">
        <f>'5.Sayfa'!Q11</f>
        <v>0</v>
      </c>
      <c r="CN2" s="25">
        <f>'5.Sayfa'!R11</f>
        <v>0</v>
      </c>
      <c r="CO2" s="25">
        <f>'5.Sayfa'!S11</f>
        <v>0</v>
      </c>
      <c r="CP2" s="25">
        <f>'5.Sayfa'!W11</f>
        <v>0</v>
      </c>
      <c r="CQ2" s="25">
        <f>'5.Sayfa'!X11</f>
        <v>0</v>
      </c>
      <c r="CR2" s="25">
        <f>'5.Sayfa'!Y11</f>
        <v>0</v>
      </c>
      <c r="CS2" s="25">
        <f>'5.Sayfa'!Z11</f>
        <v>0</v>
      </c>
      <c r="CT2" s="25">
        <f>'5.Sayfa'!AD11</f>
        <v>0</v>
      </c>
      <c r="CU2" s="25">
        <f>'5.Sayfa'!AE11</f>
        <v>0</v>
      </c>
      <c r="CV2" s="25">
        <f>'5.Sayfa'!AF11</f>
        <v>0</v>
      </c>
      <c r="CW2" s="26">
        <f>'5.Sayfa'!AG11</f>
        <v>0</v>
      </c>
      <c r="CY2" s="23">
        <f>LARGE(B2:CW2,1)</f>
        <v>0.81249999999996503</v>
      </c>
      <c r="CZ2" s="23">
        <f>IF(ISERROR(SMALL(B2:CW2,COUNTIF(B2:CW2,0)+1)),0,SMALL(B2:CW2,COUNTIF(B2:CW2,0)+1))</f>
        <v>0.35416666666666302</v>
      </c>
      <c r="DA2" s="23">
        <f>IF(CY2-CZ2&lt;0,0,CY2-CZ2)</f>
        <v>0.45833333333330201</v>
      </c>
      <c r="DC2" s="23"/>
    </row>
    <row r="3" spans="1:107" ht="15.75" thickBot="1">
      <c r="A3" s="14" t="s">
        <v>37</v>
      </c>
      <c r="B3" s="24">
        <f>'1.Sayfa'!B12</f>
        <v>0.35416666666666302</v>
      </c>
      <c r="C3" s="25">
        <f>'1.Sayfa'!C12</f>
        <v>0.52083333333331805</v>
      </c>
      <c r="D3" s="25">
        <f>'1.Sayfa'!D12</f>
        <v>0.56249999999998201</v>
      </c>
      <c r="E3" s="25">
        <f>'1.Sayfa'!E12</f>
        <v>0.72916666666663699</v>
      </c>
      <c r="F3" s="25">
        <f>'1.Sayfa'!I12</f>
        <v>0.43749999999999001</v>
      </c>
      <c r="G3" s="25">
        <f>'1.Sayfa'!J12</f>
        <v>0.60416666666664598</v>
      </c>
      <c r="H3" s="25">
        <f>'1.Sayfa'!K12</f>
        <v>0.64583333333330994</v>
      </c>
      <c r="I3" s="25">
        <f>'1.Sayfa'!L12</f>
        <v>0.81249999999996503</v>
      </c>
      <c r="J3" s="25">
        <f>'1.Sayfa'!P12</f>
        <v>0.35416666666666302</v>
      </c>
      <c r="K3" s="25">
        <f>'1.Sayfa'!Q12</f>
        <v>0.52083333333331805</v>
      </c>
      <c r="L3" s="25">
        <f>'1.Sayfa'!R12</f>
        <v>0.56249999999998201</v>
      </c>
      <c r="M3" s="25">
        <f>'1.Sayfa'!S12</f>
        <v>0.72916666666663699</v>
      </c>
      <c r="N3" s="25">
        <f>'1.Sayfa'!W12</f>
        <v>0.35416666666666302</v>
      </c>
      <c r="O3" s="25">
        <f>'1.Sayfa'!X12</f>
        <v>0.52083333333331805</v>
      </c>
      <c r="P3" s="25">
        <f>'1.Sayfa'!Y12</f>
        <v>0.56249999999998201</v>
      </c>
      <c r="Q3" s="25">
        <f>'1.Sayfa'!Z12</f>
        <v>0.72916666666663699</v>
      </c>
      <c r="R3" s="25">
        <f>'1.Sayfa'!AD12</f>
        <v>0.35416666666666302</v>
      </c>
      <c r="S3" s="25">
        <f>'1.Sayfa'!AE12</f>
        <v>0.52083333333331805</v>
      </c>
      <c r="T3" s="25">
        <f>'1.Sayfa'!AF12</f>
        <v>0.56249999999998201</v>
      </c>
      <c r="U3" s="26">
        <f>'1.Sayfa'!AG12</f>
        <v>0.72916666666663699</v>
      </c>
      <c r="V3" s="24">
        <f>'2.Sayfa'!B12</f>
        <v>0</v>
      </c>
      <c r="W3" s="25">
        <f>'2.Sayfa'!C12</f>
        <v>0</v>
      </c>
      <c r="X3" s="25">
        <f>'2.Sayfa'!D12</f>
        <v>0</v>
      </c>
      <c r="Y3" s="25">
        <f>'2.Sayfa'!E12</f>
        <v>0</v>
      </c>
      <c r="Z3" s="25">
        <f>'2.Sayfa'!I12</f>
        <v>0</v>
      </c>
      <c r="AA3" s="25">
        <f>'2.Sayfa'!J12</f>
        <v>0</v>
      </c>
      <c r="AB3" s="25">
        <f>'2.Sayfa'!K12</f>
        <v>0</v>
      </c>
      <c r="AC3" s="25">
        <f>'2.Sayfa'!L12</f>
        <v>0</v>
      </c>
      <c r="AD3" s="25">
        <f>'2.Sayfa'!P12</f>
        <v>0</v>
      </c>
      <c r="AE3" s="25">
        <f>'2.Sayfa'!Q12</f>
        <v>0</v>
      </c>
      <c r="AF3" s="25">
        <f>'2.Sayfa'!R12</f>
        <v>0</v>
      </c>
      <c r="AG3" s="25">
        <f>'2.Sayfa'!S12</f>
        <v>0</v>
      </c>
      <c r="AH3" s="25">
        <f>'2.Sayfa'!W12</f>
        <v>0</v>
      </c>
      <c r="AI3" s="25">
        <f>'2.Sayfa'!X12</f>
        <v>0</v>
      </c>
      <c r="AJ3" s="25">
        <f>'2.Sayfa'!Y12</f>
        <v>0</v>
      </c>
      <c r="AK3" s="25">
        <f>'2.Sayfa'!Z12</f>
        <v>0</v>
      </c>
      <c r="AL3" s="25">
        <f>'2.Sayfa'!AD12</f>
        <v>0</v>
      </c>
      <c r="AM3" s="25">
        <f>'2.Sayfa'!AE12</f>
        <v>0</v>
      </c>
      <c r="AN3" s="25">
        <f>'2.Sayfa'!AF12</f>
        <v>0</v>
      </c>
      <c r="AO3" s="26">
        <f>'2.Sayfa'!AG12</f>
        <v>0</v>
      </c>
      <c r="AP3" s="27">
        <f>'3.Sayfa'!B12</f>
        <v>0</v>
      </c>
      <c r="AQ3" s="29">
        <f>'3.Sayfa'!C12</f>
        <v>0</v>
      </c>
      <c r="AR3" s="25">
        <f>'3.Sayfa'!D12</f>
        <v>0</v>
      </c>
      <c r="AS3" s="28">
        <f>'3.Sayfa'!E12</f>
        <v>0</v>
      </c>
      <c r="AT3" s="25">
        <f>'3.Sayfa'!I12</f>
        <v>0</v>
      </c>
      <c r="AU3" s="25">
        <f>'3.Sayfa'!J12</f>
        <v>0</v>
      </c>
      <c r="AV3" s="25">
        <f>'3.Sayfa'!K12</f>
        <v>0</v>
      </c>
      <c r="AW3" s="25">
        <f>'3.Sayfa'!L12</f>
        <v>0</v>
      </c>
      <c r="AX3" s="25">
        <f>'3.Sayfa'!P12</f>
        <v>0</v>
      </c>
      <c r="AY3" s="25">
        <f>'3.Sayfa'!Q12</f>
        <v>0</v>
      </c>
      <c r="AZ3" s="25">
        <f>'3.Sayfa'!R12</f>
        <v>0</v>
      </c>
      <c r="BA3" s="25">
        <f>'3.Sayfa'!S12</f>
        <v>0</v>
      </c>
      <c r="BB3" s="25">
        <f>'3.Sayfa'!W12</f>
        <v>0</v>
      </c>
      <c r="BC3" s="25">
        <f>'3.Sayfa'!X12</f>
        <v>0</v>
      </c>
      <c r="BD3" s="25">
        <f>'3.Sayfa'!Y12</f>
        <v>0</v>
      </c>
      <c r="BE3" s="25">
        <f>'3.Sayfa'!Z12</f>
        <v>0</v>
      </c>
      <c r="BF3" s="25">
        <f>'3.Sayfa'!AD12</f>
        <v>0</v>
      </c>
      <c r="BG3" s="25">
        <f>'3.Sayfa'!AE12</f>
        <v>0</v>
      </c>
      <c r="BH3" s="25">
        <f>'3.Sayfa'!AF12</f>
        <v>0</v>
      </c>
      <c r="BI3" s="25">
        <f>'3.Sayfa'!AG12</f>
        <v>0</v>
      </c>
      <c r="BJ3" s="27">
        <f>'4.Sayfa'!B12</f>
        <v>0</v>
      </c>
      <c r="BK3" s="25">
        <f>'4.Sayfa'!C12</f>
        <v>0</v>
      </c>
      <c r="BL3" s="25">
        <f>'4.Sayfa'!D12</f>
        <v>0</v>
      </c>
      <c r="BM3" s="30">
        <f>'4.Sayfa'!E12</f>
        <v>0</v>
      </c>
      <c r="BN3" s="25">
        <f>'4.Sayfa'!I12</f>
        <v>0</v>
      </c>
      <c r="BO3" s="25">
        <f>'4.Sayfa'!J12</f>
        <v>0</v>
      </c>
      <c r="BP3" s="25">
        <f>'4.Sayfa'!K12</f>
        <v>0</v>
      </c>
      <c r="BQ3" s="25">
        <f>'4.Sayfa'!L12</f>
        <v>0</v>
      </c>
      <c r="BR3" s="25">
        <f>'4.Sayfa'!P12</f>
        <v>0</v>
      </c>
      <c r="BS3" s="25">
        <f>'4.Sayfa'!Q12</f>
        <v>0</v>
      </c>
      <c r="BT3" s="25">
        <f>'4.Sayfa'!R12</f>
        <v>0</v>
      </c>
      <c r="BU3" s="25">
        <f>'4.Sayfa'!S12</f>
        <v>0</v>
      </c>
      <c r="BV3" s="25">
        <f>'4.Sayfa'!W12</f>
        <v>0</v>
      </c>
      <c r="BW3" s="25">
        <f>'4.Sayfa'!X12</f>
        <v>0</v>
      </c>
      <c r="BX3" s="25">
        <f>'4.Sayfa'!Y12</f>
        <v>0</v>
      </c>
      <c r="BY3" s="25">
        <f>'4.Sayfa'!Z12</f>
        <v>0</v>
      </c>
      <c r="BZ3" s="25">
        <f>'4.Sayfa'!AD12</f>
        <v>0</v>
      </c>
      <c r="CA3" s="25">
        <f>'4.Sayfa'!AE12</f>
        <v>0</v>
      </c>
      <c r="CB3" s="25">
        <f>'4.Sayfa'!AF12</f>
        <v>0</v>
      </c>
      <c r="CC3" s="25">
        <f>'4.Sayfa'!AG12</f>
        <v>0</v>
      </c>
      <c r="CD3" s="27">
        <f>'5.Sayfa'!B12</f>
        <v>0</v>
      </c>
      <c r="CE3" s="25">
        <f>'5.Sayfa'!C12</f>
        <v>0</v>
      </c>
      <c r="CF3" s="25">
        <f>'5.Sayfa'!D12</f>
        <v>0</v>
      </c>
      <c r="CG3" s="30">
        <f>'5.Sayfa'!E12</f>
        <v>0</v>
      </c>
      <c r="CH3" s="25">
        <f>'5.Sayfa'!I12</f>
        <v>0</v>
      </c>
      <c r="CI3" s="25">
        <f>'5.Sayfa'!J12</f>
        <v>0</v>
      </c>
      <c r="CJ3" s="25">
        <f>'5.Sayfa'!K12</f>
        <v>0</v>
      </c>
      <c r="CK3" s="25">
        <f>'5.Sayfa'!L12</f>
        <v>0</v>
      </c>
      <c r="CL3" s="25">
        <f>'5.Sayfa'!P12</f>
        <v>0</v>
      </c>
      <c r="CM3" s="25">
        <f>'5.Sayfa'!Q12</f>
        <v>0</v>
      </c>
      <c r="CN3" s="25">
        <f>'5.Sayfa'!R12</f>
        <v>0</v>
      </c>
      <c r="CO3" s="25">
        <f>'5.Sayfa'!S12</f>
        <v>0</v>
      </c>
      <c r="CP3" s="25">
        <f>'5.Sayfa'!W12</f>
        <v>0</v>
      </c>
      <c r="CQ3" s="25">
        <f>'5.Sayfa'!X12</f>
        <v>0</v>
      </c>
      <c r="CR3" s="25">
        <f>'5.Sayfa'!Y12</f>
        <v>0</v>
      </c>
      <c r="CS3" s="25">
        <f>'5.Sayfa'!Z12</f>
        <v>0</v>
      </c>
      <c r="CT3" s="25">
        <f>'5.Sayfa'!AD12</f>
        <v>0</v>
      </c>
      <c r="CU3" s="25">
        <f>'5.Sayfa'!AE12</f>
        <v>0</v>
      </c>
      <c r="CV3" s="25">
        <f>'5.Sayfa'!AF12</f>
        <v>0</v>
      </c>
      <c r="CW3" s="26">
        <f>'5.Sayfa'!AG12</f>
        <v>0</v>
      </c>
      <c r="CY3" s="23">
        <f t="shared" ref="CY3:CY6" si="0">LARGE(B3:CW3,1)</f>
        <v>0.81249999999996503</v>
      </c>
      <c r="CZ3" s="23">
        <f t="shared" ref="CZ3:CZ6" si="1">IF(ISERROR(SMALL(B3:CW3,COUNTIF(B3:CW3,0)+1)),0,SMALL(B3:CW3,COUNTIF(B3:CW3,0)+1))</f>
        <v>0.35416666666666302</v>
      </c>
      <c r="DA3" s="23">
        <f t="shared" ref="DA3:DA6" si="2">IF(CY3-CZ3&lt;0,0,CY3-CZ3)</f>
        <v>0.45833333333330201</v>
      </c>
    </row>
    <row r="4" spans="1:107" ht="15.75" thickBot="1">
      <c r="A4" s="14" t="s">
        <v>38</v>
      </c>
      <c r="B4" s="24">
        <f>'1.Sayfa'!B13</f>
        <v>0.35416666666666302</v>
      </c>
      <c r="C4" s="25">
        <f>'1.Sayfa'!C13</f>
        <v>0.52083333333331805</v>
      </c>
      <c r="D4" s="25">
        <f>'1.Sayfa'!D13</f>
        <v>0.56249999999998201</v>
      </c>
      <c r="E4" s="25">
        <f>'1.Sayfa'!E13</f>
        <v>0.72916666666663699</v>
      </c>
      <c r="F4" s="25">
        <f>'1.Sayfa'!I13</f>
        <v>0.35416666666666302</v>
      </c>
      <c r="G4" s="25">
        <f>'1.Sayfa'!J13</f>
        <v>0.52083333333331805</v>
      </c>
      <c r="H4" s="25">
        <f>'1.Sayfa'!K13</f>
        <v>0.56249999999998201</v>
      </c>
      <c r="I4" s="25">
        <f>'1.Sayfa'!L13</f>
        <v>0.72916666666663699</v>
      </c>
      <c r="J4" s="25">
        <f>'1.Sayfa'!P13</f>
        <v>0.35416666666666302</v>
      </c>
      <c r="K4" s="25">
        <f>'1.Sayfa'!Q13</f>
        <v>0.52083333333331805</v>
      </c>
      <c r="L4" s="25">
        <f>'1.Sayfa'!R13</f>
        <v>0.56249999999998201</v>
      </c>
      <c r="M4" s="25">
        <f>'1.Sayfa'!S13</f>
        <v>0.72916666666663699</v>
      </c>
      <c r="N4" s="25">
        <f>'1.Sayfa'!W13</f>
        <v>0.43749999999999001</v>
      </c>
      <c r="O4" s="25">
        <f>'1.Sayfa'!X13</f>
        <v>0.60416666666664598</v>
      </c>
      <c r="P4" s="25">
        <f>'1.Sayfa'!Y13</f>
        <v>0.64583333333330994</v>
      </c>
      <c r="Q4" s="25">
        <f>'1.Sayfa'!Z13</f>
        <v>0.81249999999996503</v>
      </c>
      <c r="R4" s="25">
        <f>'1.Sayfa'!AD13</f>
        <v>0.35416666666666302</v>
      </c>
      <c r="S4" s="25">
        <f>'1.Sayfa'!AE13</f>
        <v>0.52083333333331805</v>
      </c>
      <c r="T4" s="25">
        <f>'1.Sayfa'!AF13</f>
        <v>0.56249999999998201</v>
      </c>
      <c r="U4" s="26">
        <f>'1.Sayfa'!AG13</f>
        <v>0.72916666666663699</v>
      </c>
      <c r="V4" s="24">
        <f>'2.Sayfa'!B13</f>
        <v>0</v>
      </c>
      <c r="W4" s="25">
        <f>'2.Sayfa'!C13</f>
        <v>0</v>
      </c>
      <c r="X4" s="25">
        <f>'2.Sayfa'!D13</f>
        <v>0</v>
      </c>
      <c r="Y4" s="25">
        <f>'2.Sayfa'!E13</f>
        <v>0</v>
      </c>
      <c r="Z4" s="25">
        <f>'2.Sayfa'!I13</f>
        <v>0</v>
      </c>
      <c r="AA4" s="25">
        <f>'2.Sayfa'!J13</f>
        <v>0</v>
      </c>
      <c r="AB4" s="25">
        <f>'2.Sayfa'!K13</f>
        <v>0</v>
      </c>
      <c r="AC4" s="25">
        <f>'2.Sayfa'!L13</f>
        <v>0</v>
      </c>
      <c r="AD4" s="25">
        <f>'2.Sayfa'!P13</f>
        <v>0</v>
      </c>
      <c r="AE4" s="25">
        <f>'2.Sayfa'!Q13</f>
        <v>0</v>
      </c>
      <c r="AF4" s="25">
        <f>'2.Sayfa'!R13</f>
        <v>0</v>
      </c>
      <c r="AG4" s="25">
        <f>'2.Sayfa'!S13</f>
        <v>0</v>
      </c>
      <c r="AH4" s="25">
        <f>'2.Sayfa'!W13</f>
        <v>0</v>
      </c>
      <c r="AI4" s="25">
        <f>'2.Sayfa'!X13</f>
        <v>0</v>
      </c>
      <c r="AJ4" s="25">
        <f>'2.Sayfa'!Y13</f>
        <v>0</v>
      </c>
      <c r="AK4" s="25">
        <f>'2.Sayfa'!Z13</f>
        <v>0</v>
      </c>
      <c r="AL4" s="25">
        <f>'2.Sayfa'!AD13</f>
        <v>0</v>
      </c>
      <c r="AM4" s="25">
        <f>'2.Sayfa'!AE13</f>
        <v>0</v>
      </c>
      <c r="AN4" s="25">
        <f>'2.Sayfa'!AF13</f>
        <v>0</v>
      </c>
      <c r="AO4" s="26">
        <f>'2.Sayfa'!AG13</f>
        <v>0</v>
      </c>
      <c r="AP4" s="27">
        <f>'3.Sayfa'!B13</f>
        <v>0</v>
      </c>
      <c r="AQ4" s="29">
        <f>'3.Sayfa'!C13</f>
        <v>0</v>
      </c>
      <c r="AR4" s="25">
        <f>'3.Sayfa'!D13</f>
        <v>0</v>
      </c>
      <c r="AS4" s="28">
        <f>'3.Sayfa'!E13</f>
        <v>0</v>
      </c>
      <c r="AT4" s="25">
        <f>'3.Sayfa'!I13</f>
        <v>0</v>
      </c>
      <c r="AU4" s="25">
        <f>'3.Sayfa'!J13</f>
        <v>0</v>
      </c>
      <c r="AV4" s="25">
        <f>'3.Sayfa'!K13</f>
        <v>0</v>
      </c>
      <c r="AW4" s="25">
        <f>'3.Sayfa'!L13</f>
        <v>0</v>
      </c>
      <c r="AX4" s="25">
        <f>'3.Sayfa'!P13</f>
        <v>0</v>
      </c>
      <c r="AY4" s="25">
        <f>'3.Sayfa'!Q13</f>
        <v>0</v>
      </c>
      <c r="AZ4" s="25">
        <f>'3.Sayfa'!R13</f>
        <v>0</v>
      </c>
      <c r="BA4" s="25">
        <f>'3.Sayfa'!S13</f>
        <v>0</v>
      </c>
      <c r="BB4" s="25">
        <f>'3.Sayfa'!W13</f>
        <v>0</v>
      </c>
      <c r="BC4" s="25">
        <f>'3.Sayfa'!X13</f>
        <v>0</v>
      </c>
      <c r="BD4" s="25">
        <f>'3.Sayfa'!Y13</f>
        <v>0</v>
      </c>
      <c r="BE4" s="25">
        <f>'3.Sayfa'!Z13</f>
        <v>0</v>
      </c>
      <c r="BF4" s="25">
        <f>'3.Sayfa'!AD13</f>
        <v>0</v>
      </c>
      <c r="BG4" s="25">
        <f>'3.Sayfa'!AE13</f>
        <v>0</v>
      </c>
      <c r="BH4" s="25">
        <f>'3.Sayfa'!AF13</f>
        <v>0</v>
      </c>
      <c r="BI4" s="25">
        <f>'3.Sayfa'!AG13</f>
        <v>0</v>
      </c>
      <c r="BJ4" s="27">
        <f>'4.Sayfa'!B13</f>
        <v>0</v>
      </c>
      <c r="BK4" s="25">
        <f>'4.Sayfa'!C13</f>
        <v>0</v>
      </c>
      <c r="BL4" s="25">
        <f>'4.Sayfa'!D13</f>
        <v>0</v>
      </c>
      <c r="BM4" s="30">
        <f>'4.Sayfa'!E13</f>
        <v>0</v>
      </c>
      <c r="BN4" s="25">
        <f>'4.Sayfa'!I13</f>
        <v>0</v>
      </c>
      <c r="BO4" s="25">
        <f>'4.Sayfa'!J13</f>
        <v>0</v>
      </c>
      <c r="BP4" s="25">
        <f>'4.Sayfa'!K13</f>
        <v>0</v>
      </c>
      <c r="BQ4" s="25">
        <f>'4.Sayfa'!L13</f>
        <v>0</v>
      </c>
      <c r="BR4" s="25">
        <f>'4.Sayfa'!P13</f>
        <v>0</v>
      </c>
      <c r="BS4" s="25">
        <f>'4.Sayfa'!Q13</f>
        <v>0</v>
      </c>
      <c r="BT4" s="25">
        <f>'4.Sayfa'!R13</f>
        <v>0</v>
      </c>
      <c r="BU4" s="25">
        <f>'4.Sayfa'!S13</f>
        <v>0</v>
      </c>
      <c r="BV4" s="25">
        <f>'4.Sayfa'!W13</f>
        <v>0</v>
      </c>
      <c r="BW4" s="25">
        <f>'4.Sayfa'!X13</f>
        <v>0</v>
      </c>
      <c r="BX4" s="25">
        <f>'4.Sayfa'!Y13</f>
        <v>0</v>
      </c>
      <c r="BY4" s="25">
        <f>'4.Sayfa'!Z13</f>
        <v>0</v>
      </c>
      <c r="BZ4" s="25">
        <f>'4.Sayfa'!AD13</f>
        <v>0</v>
      </c>
      <c r="CA4" s="25">
        <f>'4.Sayfa'!AE13</f>
        <v>0</v>
      </c>
      <c r="CB4" s="25">
        <f>'4.Sayfa'!AF13</f>
        <v>0</v>
      </c>
      <c r="CC4" s="25">
        <f>'4.Sayfa'!AG13</f>
        <v>0</v>
      </c>
      <c r="CD4" s="27">
        <f>'5.Sayfa'!B13</f>
        <v>0</v>
      </c>
      <c r="CE4" s="25">
        <f>'5.Sayfa'!C13</f>
        <v>0</v>
      </c>
      <c r="CF4" s="25">
        <f>'5.Sayfa'!D13</f>
        <v>0</v>
      </c>
      <c r="CG4" s="30">
        <f>'5.Sayfa'!E13</f>
        <v>0</v>
      </c>
      <c r="CH4" s="25">
        <f>'5.Sayfa'!I13</f>
        <v>0</v>
      </c>
      <c r="CI4" s="25">
        <f>'5.Sayfa'!J13</f>
        <v>0</v>
      </c>
      <c r="CJ4" s="25">
        <f>'5.Sayfa'!K13</f>
        <v>0</v>
      </c>
      <c r="CK4" s="25">
        <f>'5.Sayfa'!L13</f>
        <v>0</v>
      </c>
      <c r="CL4" s="25">
        <f>'5.Sayfa'!P13</f>
        <v>0</v>
      </c>
      <c r="CM4" s="25">
        <f>'5.Sayfa'!Q13</f>
        <v>0</v>
      </c>
      <c r="CN4" s="25">
        <f>'5.Sayfa'!R13</f>
        <v>0</v>
      </c>
      <c r="CO4" s="25">
        <f>'5.Sayfa'!S13</f>
        <v>0</v>
      </c>
      <c r="CP4" s="25">
        <f>'5.Sayfa'!W13</f>
        <v>0</v>
      </c>
      <c r="CQ4" s="25">
        <f>'5.Sayfa'!X13</f>
        <v>0</v>
      </c>
      <c r="CR4" s="25">
        <f>'5.Sayfa'!Y13</f>
        <v>0</v>
      </c>
      <c r="CS4" s="25">
        <f>'5.Sayfa'!Z13</f>
        <v>0</v>
      </c>
      <c r="CT4" s="25">
        <f>'5.Sayfa'!AD13</f>
        <v>0</v>
      </c>
      <c r="CU4" s="25">
        <f>'5.Sayfa'!AE13</f>
        <v>0</v>
      </c>
      <c r="CV4" s="25">
        <f>'5.Sayfa'!AF13</f>
        <v>0</v>
      </c>
      <c r="CW4" s="26">
        <f>'5.Sayfa'!AG13</f>
        <v>0</v>
      </c>
      <c r="CY4" s="23">
        <f t="shared" si="0"/>
        <v>0.81249999999996503</v>
      </c>
      <c r="CZ4" s="23">
        <f t="shared" si="1"/>
        <v>0.35416666666666302</v>
      </c>
      <c r="DA4" s="23">
        <f t="shared" si="2"/>
        <v>0.45833333333330201</v>
      </c>
    </row>
    <row r="5" spans="1:107" ht="15.75" thickBot="1">
      <c r="A5" s="14" t="s">
        <v>39</v>
      </c>
      <c r="B5" s="24">
        <f>'1.Sayfa'!B14</f>
        <v>0.35416666666666302</v>
      </c>
      <c r="C5" s="25">
        <f>'1.Sayfa'!C14</f>
        <v>0.52083333333331805</v>
      </c>
      <c r="D5" s="25">
        <f>'1.Sayfa'!D14</f>
        <v>0.56249999999998201</v>
      </c>
      <c r="E5" s="25">
        <f>'1.Sayfa'!E14</f>
        <v>0.72916666666663699</v>
      </c>
      <c r="F5" s="25">
        <f>'1.Sayfa'!I14</f>
        <v>0.35416666666666302</v>
      </c>
      <c r="G5" s="25">
        <f>'1.Sayfa'!J14</f>
        <v>0.52083333333331805</v>
      </c>
      <c r="H5" s="25">
        <f>'1.Sayfa'!K14</f>
        <v>0.56249999999998201</v>
      </c>
      <c r="I5" s="25">
        <f>'1.Sayfa'!L14</f>
        <v>0.72916666666663699</v>
      </c>
      <c r="J5" s="25">
        <f>'1.Sayfa'!P14</f>
        <v>0.35416666666666302</v>
      </c>
      <c r="K5" s="25">
        <f>'1.Sayfa'!Q14</f>
        <v>0.52083333333331805</v>
      </c>
      <c r="L5" s="25">
        <f>'1.Sayfa'!R14</f>
        <v>0.56249999999998201</v>
      </c>
      <c r="M5" s="25">
        <f>'1.Sayfa'!S14</f>
        <v>0.72916666666663699</v>
      </c>
      <c r="N5" s="25">
        <f>'1.Sayfa'!W14</f>
        <v>0.35416666666666302</v>
      </c>
      <c r="O5" s="25">
        <f>'1.Sayfa'!X14</f>
        <v>0.52083333333331805</v>
      </c>
      <c r="P5" s="25">
        <f>'1.Sayfa'!Y14</f>
        <v>0.56249999999998201</v>
      </c>
      <c r="Q5" s="25">
        <f>'1.Sayfa'!Z14</f>
        <v>0.72916666666663699</v>
      </c>
      <c r="R5" s="25">
        <f>'1.Sayfa'!AD14</f>
        <v>0.43749999999999001</v>
      </c>
      <c r="S5" s="25">
        <f>'1.Sayfa'!AE14</f>
        <v>0.60416666666664598</v>
      </c>
      <c r="T5" s="25">
        <f>'1.Sayfa'!AF14</f>
        <v>0.64583333333330994</v>
      </c>
      <c r="U5" s="26">
        <f>'1.Sayfa'!AG14</f>
        <v>0.81249999999996503</v>
      </c>
      <c r="V5" s="24">
        <f>'2.Sayfa'!B14</f>
        <v>0</v>
      </c>
      <c r="W5" s="25">
        <f>'2.Sayfa'!C14</f>
        <v>0</v>
      </c>
      <c r="X5" s="25">
        <f>'2.Sayfa'!D14</f>
        <v>0</v>
      </c>
      <c r="Y5" s="25">
        <f>'2.Sayfa'!E14</f>
        <v>0</v>
      </c>
      <c r="Z5" s="25">
        <f>'2.Sayfa'!I14</f>
        <v>0</v>
      </c>
      <c r="AA5" s="25">
        <f>'2.Sayfa'!J14</f>
        <v>0</v>
      </c>
      <c r="AB5" s="25">
        <f>'2.Sayfa'!K14</f>
        <v>0</v>
      </c>
      <c r="AC5" s="25">
        <f>'2.Sayfa'!L14</f>
        <v>0</v>
      </c>
      <c r="AD5" s="25">
        <f>'2.Sayfa'!P14</f>
        <v>0</v>
      </c>
      <c r="AE5" s="25">
        <f>'2.Sayfa'!Q14</f>
        <v>0</v>
      </c>
      <c r="AF5" s="25">
        <f>'2.Sayfa'!R14</f>
        <v>0</v>
      </c>
      <c r="AG5" s="25">
        <f>'2.Sayfa'!S14</f>
        <v>0</v>
      </c>
      <c r="AH5" s="25">
        <f>'2.Sayfa'!W14</f>
        <v>0</v>
      </c>
      <c r="AI5" s="25">
        <f>'2.Sayfa'!X14</f>
        <v>0</v>
      </c>
      <c r="AJ5" s="25">
        <f>'2.Sayfa'!Y14</f>
        <v>0</v>
      </c>
      <c r="AK5" s="25">
        <f>'2.Sayfa'!Z14</f>
        <v>0</v>
      </c>
      <c r="AL5" s="25">
        <f>'2.Sayfa'!AD14</f>
        <v>0</v>
      </c>
      <c r="AM5" s="25">
        <f>'2.Sayfa'!AE14</f>
        <v>0</v>
      </c>
      <c r="AN5" s="25">
        <f>'2.Sayfa'!AF14</f>
        <v>0</v>
      </c>
      <c r="AO5" s="26">
        <f>'2.Sayfa'!AG14</f>
        <v>0</v>
      </c>
      <c r="AP5" s="27">
        <f>'3.Sayfa'!B14</f>
        <v>0</v>
      </c>
      <c r="AQ5" s="29">
        <f>'3.Sayfa'!C14</f>
        <v>0</v>
      </c>
      <c r="AR5" s="25">
        <f>'3.Sayfa'!D14</f>
        <v>0</v>
      </c>
      <c r="AS5" s="28">
        <f>'3.Sayfa'!E14</f>
        <v>0</v>
      </c>
      <c r="AT5" s="25">
        <f>'3.Sayfa'!I14</f>
        <v>0</v>
      </c>
      <c r="AU5" s="25">
        <f>'3.Sayfa'!J14</f>
        <v>0</v>
      </c>
      <c r="AV5" s="25">
        <f>'3.Sayfa'!K14</f>
        <v>0</v>
      </c>
      <c r="AW5" s="25">
        <f>'3.Sayfa'!L14</f>
        <v>0</v>
      </c>
      <c r="AX5" s="25">
        <f>'3.Sayfa'!P14</f>
        <v>0</v>
      </c>
      <c r="AY5" s="25">
        <f>'3.Sayfa'!Q14</f>
        <v>0</v>
      </c>
      <c r="AZ5" s="25">
        <f>'3.Sayfa'!R14</f>
        <v>0</v>
      </c>
      <c r="BA5" s="25">
        <f>'3.Sayfa'!S14</f>
        <v>0</v>
      </c>
      <c r="BB5" s="25">
        <f>'3.Sayfa'!W14</f>
        <v>0</v>
      </c>
      <c r="BC5" s="25">
        <f>'3.Sayfa'!X14</f>
        <v>0</v>
      </c>
      <c r="BD5" s="25">
        <f>'3.Sayfa'!Y14</f>
        <v>0</v>
      </c>
      <c r="BE5" s="25">
        <f>'3.Sayfa'!Z14</f>
        <v>0</v>
      </c>
      <c r="BF5" s="25">
        <f>'3.Sayfa'!AD14</f>
        <v>0</v>
      </c>
      <c r="BG5" s="25">
        <f>'3.Sayfa'!AE14</f>
        <v>0</v>
      </c>
      <c r="BH5" s="25">
        <f>'3.Sayfa'!AF14</f>
        <v>0</v>
      </c>
      <c r="BI5" s="25">
        <f>'3.Sayfa'!AG14</f>
        <v>0</v>
      </c>
      <c r="BJ5" s="27">
        <f>'4.Sayfa'!B14</f>
        <v>0</v>
      </c>
      <c r="BK5" s="25">
        <f>'4.Sayfa'!C14</f>
        <v>0</v>
      </c>
      <c r="BL5" s="25">
        <f>'4.Sayfa'!D14</f>
        <v>0</v>
      </c>
      <c r="BM5" s="30">
        <f>'4.Sayfa'!E14</f>
        <v>0</v>
      </c>
      <c r="BN5" s="25">
        <f>'4.Sayfa'!I14</f>
        <v>0</v>
      </c>
      <c r="BO5" s="25">
        <f>'4.Sayfa'!J14</f>
        <v>0</v>
      </c>
      <c r="BP5" s="25">
        <f>'4.Sayfa'!K14</f>
        <v>0</v>
      </c>
      <c r="BQ5" s="25">
        <f>'4.Sayfa'!L14</f>
        <v>0</v>
      </c>
      <c r="BR5" s="25">
        <f>'4.Sayfa'!P14</f>
        <v>0</v>
      </c>
      <c r="BS5" s="25">
        <f>'4.Sayfa'!Q14</f>
        <v>0</v>
      </c>
      <c r="BT5" s="25">
        <f>'4.Sayfa'!R14</f>
        <v>0</v>
      </c>
      <c r="BU5" s="25">
        <f>'4.Sayfa'!S14</f>
        <v>0</v>
      </c>
      <c r="BV5" s="25">
        <f>'4.Sayfa'!W14</f>
        <v>0</v>
      </c>
      <c r="BW5" s="25">
        <f>'4.Sayfa'!X14</f>
        <v>0</v>
      </c>
      <c r="BX5" s="25">
        <f>'4.Sayfa'!Y14</f>
        <v>0</v>
      </c>
      <c r="BY5" s="25">
        <f>'4.Sayfa'!Z14</f>
        <v>0</v>
      </c>
      <c r="BZ5" s="25">
        <f>'4.Sayfa'!AD14</f>
        <v>0</v>
      </c>
      <c r="CA5" s="25">
        <f>'4.Sayfa'!AE14</f>
        <v>0</v>
      </c>
      <c r="CB5" s="25">
        <f>'4.Sayfa'!AF14</f>
        <v>0</v>
      </c>
      <c r="CC5" s="25">
        <f>'4.Sayfa'!AG14</f>
        <v>0</v>
      </c>
      <c r="CD5" s="27">
        <f>'5.Sayfa'!B14</f>
        <v>0</v>
      </c>
      <c r="CE5" s="25">
        <f>'5.Sayfa'!C14</f>
        <v>0</v>
      </c>
      <c r="CF5" s="25">
        <f>'5.Sayfa'!D14</f>
        <v>0</v>
      </c>
      <c r="CG5" s="30">
        <f>'5.Sayfa'!E14</f>
        <v>0</v>
      </c>
      <c r="CH5" s="25">
        <f>'5.Sayfa'!I14</f>
        <v>0</v>
      </c>
      <c r="CI5" s="25">
        <f>'5.Sayfa'!J14</f>
        <v>0</v>
      </c>
      <c r="CJ5" s="25">
        <f>'5.Sayfa'!K14</f>
        <v>0</v>
      </c>
      <c r="CK5" s="25">
        <f>'5.Sayfa'!L14</f>
        <v>0</v>
      </c>
      <c r="CL5" s="25">
        <f>'5.Sayfa'!P14</f>
        <v>0</v>
      </c>
      <c r="CM5" s="25">
        <f>'5.Sayfa'!Q14</f>
        <v>0</v>
      </c>
      <c r="CN5" s="25">
        <f>'5.Sayfa'!R14</f>
        <v>0</v>
      </c>
      <c r="CO5" s="25">
        <f>'5.Sayfa'!S14</f>
        <v>0</v>
      </c>
      <c r="CP5" s="25">
        <f>'5.Sayfa'!W14</f>
        <v>0</v>
      </c>
      <c r="CQ5" s="25">
        <f>'5.Sayfa'!X14</f>
        <v>0</v>
      </c>
      <c r="CR5" s="25">
        <f>'5.Sayfa'!Y14</f>
        <v>0</v>
      </c>
      <c r="CS5" s="25">
        <f>'5.Sayfa'!Z14</f>
        <v>0</v>
      </c>
      <c r="CT5" s="25">
        <f>'5.Sayfa'!AD14</f>
        <v>0</v>
      </c>
      <c r="CU5" s="25">
        <f>'5.Sayfa'!AE14</f>
        <v>0</v>
      </c>
      <c r="CV5" s="25">
        <f>'5.Sayfa'!AF14</f>
        <v>0</v>
      </c>
      <c r="CW5" s="26">
        <f>'5.Sayfa'!AG14</f>
        <v>0</v>
      </c>
      <c r="CY5" s="23">
        <f t="shared" si="0"/>
        <v>0.81249999999996503</v>
      </c>
      <c r="CZ5" s="23">
        <f t="shared" si="1"/>
        <v>0.35416666666666302</v>
      </c>
      <c r="DA5" s="23">
        <f t="shared" si="2"/>
        <v>0.45833333333330201</v>
      </c>
    </row>
    <row r="6" spans="1:107" ht="15.75" thickBot="1">
      <c r="A6" s="14" t="s">
        <v>40</v>
      </c>
      <c r="B6" s="24">
        <f>'1.Sayfa'!B15</f>
        <v>0.43749999999999001</v>
      </c>
      <c r="C6" s="25">
        <f>'1.Sayfa'!C15</f>
        <v>0.60416666666664598</v>
      </c>
      <c r="D6" s="25">
        <f>'1.Sayfa'!D15</f>
        <v>0.64583333333330994</v>
      </c>
      <c r="E6" s="25">
        <f>'1.Sayfa'!E15</f>
        <v>0.81249999999996503</v>
      </c>
      <c r="F6" s="25">
        <f>'1.Sayfa'!I15</f>
        <v>0.35416666666666302</v>
      </c>
      <c r="G6" s="25">
        <f>'1.Sayfa'!J15</f>
        <v>0.52083333333331805</v>
      </c>
      <c r="H6" s="25">
        <f>'1.Sayfa'!K15</f>
        <v>0.56249999999998201</v>
      </c>
      <c r="I6" s="25">
        <f>'1.Sayfa'!L15</f>
        <v>0.72916666666663699</v>
      </c>
      <c r="J6" s="25">
        <f>'1.Sayfa'!P15</f>
        <v>0.35416666666666302</v>
      </c>
      <c r="K6" s="25">
        <f>'1.Sayfa'!Q15</f>
        <v>0.52083333333331805</v>
      </c>
      <c r="L6" s="25">
        <f>'1.Sayfa'!R15</f>
        <v>0.56249999999998201</v>
      </c>
      <c r="M6" s="25">
        <f>'1.Sayfa'!S15</f>
        <v>0.72916666666663699</v>
      </c>
      <c r="N6" s="25">
        <f>'1.Sayfa'!W15</f>
        <v>0.35416666666666302</v>
      </c>
      <c r="O6" s="25">
        <f>'1.Sayfa'!X15</f>
        <v>0.52083333333331805</v>
      </c>
      <c r="P6" s="25">
        <f>'1.Sayfa'!Y15</f>
        <v>0.56249999999998201</v>
      </c>
      <c r="Q6" s="25">
        <f>'1.Sayfa'!Z15</f>
        <v>0.72916666666663699</v>
      </c>
      <c r="R6" s="25">
        <f>'1.Sayfa'!AD15</f>
        <v>0.35416666666666302</v>
      </c>
      <c r="S6" s="25">
        <f>'1.Sayfa'!AE15</f>
        <v>0.52083333333331805</v>
      </c>
      <c r="T6" s="25">
        <f>'1.Sayfa'!AF15</f>
        <v>0.56249999999998201</v>
      </c>
      <c r="U6" s="26">
        <f>'1.Sayfa'!AG15</f>
        <v>0.72916666666663699</v>
      </c>
      <c r="V6" s="24">
        <f>'2.Sayfa'!B15</f>
        <v>0</v>
      </c>
      <c r="W6" s="25">
        <f>'2.Sayfa'!C15</f>
        <v>0</v>
      </c>
      <c r="X6" s="25">
        <f>'2.Sayfa'!D15</f>
        <v>0</v>
      </c>
      <c r="Y6" s="25">
        <f>'2.Sayfa'!E15</f>
        <v>0</v>
      </c>
      <c r="Z6" s="25">
        <f>'2.Sayfa'!I15</f>
        <v>0</v>
      </c>
      <c r="AA6" s="25">
        <f>'2.Sayfa'!J15</f>
        <v>0</v>
      </c>
      <c r="AB6" s="25">
        <f>'2.Sayfa'!K15</f>
        <v>0</v>
      </c>
      <c r="AC6" s="25">
        <f>'2.Sayfa'!L15</f>
        <v>0</v>
      </c>
      <c r="AD6" s="25">
        <f>'2.Sayfa'!P15</f>
        <v>0</v>
      </c>
      <c r="AE6" s="25">
        <f>'2.Sayfa'!Q15</f>
        <v>0</v>
      </c>
      <c r="AF6" s="25">
        <f>'2.Sayfa'!R15</f>
        <v>0</v>
      </c>
      <c r="AG6" s="25">
        <f>'2.Sayfa'!S15</f>
        <v>0</v>
      </c>
      <c r="AH6" s="25">
        <f>'2.Sayfa'!W15</f>
        <v>0</v>
      </c>
      <c r="AI6" s="25">
        <f>'2.Sayfa'!X15</f>
        <v>0</v>
      </c>
      <c r="AJ6" s="25">
        <f>'2.Sayfa'!Y15</f>
        <v>0</v>
      </c>
      <c r="AK6" s="25">
        <f>'2.Sayfa'!Z15</f>
        <v>0</v>
      </c>
      <c r="AL6" s="25">
        <f>'2.Sayfa'!AD15</f>
        <v>0</v>
      </c>
      <c r="AM6" s="25">
        <f>'2.Sayfa'!AE15</f>
        <v>0</v>
      </c>
      <c r="AN6" s="25">
        <f>'2.Sayfa'!AF15</f>
        <v>0</v>
      </c>
      <c r="AO6" s="26">
        <f>'2.Sayfa'!AG15</f>
        <v>0</v>
      </c>
      <c r="AP6" s="27">
        <f>'3.Sayfa'!B15</f>
        <v>0</v>
      </c>
      <c r="AQ6" s="29">
        <f>'3.Sayfa'!C15</f>
        <v>0</v>
      </c>
      <c r="AR6" s="25">
        <f>'3.Sayfa'!D15</f>
        <v>0</v>
      </c>
      <c r="AS6" s="28">
        <f>'3.Sayfa'!E15</f>
        <v>0</v>
      </c>
      <c r="AT6" s="25">
        <f>'3.Sayfa'!I15</f>
        <v>0</v>
      </c>
      <c r="AU6" s="25">
        <f>'3.Sayfa'!J15</f>
        <v>0</v>
      </c>
      <c r="AV6" s="25">
        <f>'3.Sayfa'!K15</f>
        <v>0</v>
      </c>
      <c r="AW6" s="25">
        <f>'3.Sayfa'!L15</f>
        <v>0</v>
      </c>
      <c r="AX6" s="25">
        <f>'3.Sayfa'!P15</f>
        <v>0</v>
      </c>
      <c r="AY6" s="25">
        <f>'3.Sayfa'!Q15</f>
        <v>0</v>
      </c>
      <c r="AZ6" s="25">
        <f>'3.Sayfa'!R15</f>
        <v>0</v>
      </c>
      <c r="BA6" s="25">
        <f>'3.Sayfa'!S15</f>
        <v>0</v>
      </c>
      <c r="BB6" s="25">
        <f>'3.Sayfa'!W15</f>
        <v>0</v>
      </c>
      <c r="BC6" s="25">
        <f>'3.Sayfa'!X15</f>
        <v>0</v>
      </c>
      <c r="BD6" s="25">
        <f>'3.Sayfa'!Y15</f>
        <v>0</v>
      </c>
      <c r="BE6" s="25">
        <f>'3.Sayfa'!Z15</f>
        <v>0</v>
      </c>
      <c r="BF6" s="25">
        <f>'3.Sayfa'!AD15</f>
        <v>0</v>
      </c>
      <c r="BG6" s="25">
        <f>'3.Sayfa'!AE15</f>
        <v>0</v>
      </c>
      <c r="BH6" s="25">
        <f>'3.Sayfa'!AF15</f>
        <v>0</v>
      </c>
      <c r="BI6" s="25">
        <f>'3.Sayfa'!AG15</f>
        <v>0</v>
      </c>
      <c r="BJ6" s="27">
        <f>'4.Sayfa'!B15</f>
        <v>0</v>
      </c>
      <c r="BK6" s="25">
        <f>'4.Sayfa'!C15</f>
        <v>0</v>
      </c>
      <c r="BL6" s="25">
        <f>'4.Sayfa'!D15</f>
        <v>0</v>
      </c>
      <c r="BM6" s="30">
        <f>'4.Sayfa'!E15</f>
        <v>0</v>
      </c>
      <c r="BN6" s="25">
        <f>'4.Sayfa'!I15</f>
        <v>0</v>
      </c>
      <c r="BO6" s="25">
        <f>'4.Sayfa'!J15</f>
        <v>0</v>
      </c>
      <c r="BP6" s="25">
        <f>'4.Sayfa'!K15</f>
        <v>0</v>
      </c>
      <c r="BQ6" s="25">
        <f>'4.Sayfa'!L15</f>
        <v>0</v>
      </c>
      <c r="BR6" s="25">
        <f>'4.Sayfa'!P15</f>
        <v>0</v>
      </c>
      <c r="BS6" s="25">
        <f>'4.Sayfa'!Q15</f>
        <v>0</v>
      </c>
      <c r="BT6" s="25">
        <f>'4.Sayfa'!R15</f>
        <v>0</v>
      </c>
      <c r="BU6" s="25">
        <f>'4.Sayfa'!S15</f>
        <v>0</v>
      </c>
      <c r="BV6" s="25">
        <f>'4.Sayfa'!W15</f>
        <v>0</v>
      </c>
      <c r="BW6" s="25">
        <f>'4.Sayfa'!X15</f>
        <v>0</v>
      </c>
      <c r="BX6" s="25">
        <f>'4.Sayfa'!Y15</f>
        <v>0</v>
      </c>
      <c r="BY6" s="25">
        <f>'4.Sayfa'!Z15</f>
        <v>0</v>
      </c>
      <c r="BZ6" s="25">
        <f>'4.Sayfa'!AD15</f>
        <v>0</v>
      </c>
      <c r="CA6" s="25">
        <f>'4.Sayfa'!AE15</f>
        <v>0</v>
      </c>
      <c r="CB6" s="25">
        <f>'4.Sayfa'!AF15</f>
        <v>0</v>
      </c>
      <c r="CC6" s="25">
        <f>'4.Sayfa'!AG15</f>
        <v>0</v>
      </c>
      <c r="CD6" s="27">
        <f>'5.Sayfa'!B15</f>
        <v>0</v>
      </c>
      <c r="CE6" s="25">
        <f>'5.Sayfa'!C15</f>
        <v>0</v>
      </c>
      <c r="CF6" s="25">
        <f>'5.Sayfa'!D15</f>
        <v>0</v>
      </c>
      <c r="CG6" s="30">
        <f>'5.Sayfa'!E15</f>
        <v>0</v>
      </c>
      <c r="CH6" s="25">
        <f>'5.Sayfa'!I15</f>
        <v>0</v>
      </c>
      <c r="CI6" s="25">
        <f>'5.Sayfa'!J15</f>
        <v>0</v>
      </c>
      <c r="CJ6" s="25">
        <f>'5.Sayfa'!K15</f>
        <v>0</v>
      </c>
      <c r="CK6" s="25">
        <f>'5.Sayfa'!L15</f>
        <v>0</v>
      </c>
      <c r="CL6" s="25">
        <f>'5.Sayfa'!P15</f>
        <v>0</v>
      </c>
      <c r="CM6" s="25">
        <f>'5.Sayfa'!Q15</f>
        <v>0</v>
      </c>
      <c r="CN6" s="25">
        <f>'5.Sayfa'!R15</f>
        <v>0</v>
      </c>
      <c r="CO6" s="25">
        <f>'5.Sayfa'!S15</f>
        <v>0</v>
      </c>
      <c r="CP6" s="25">
        <f>'5.Sayfa'!W15</f>
        <v>0</v>
      </c>
      <c r="CQ6" s="25">
        <f>'5.Sayfa'!X15</f>
        <v>0</v>
      </c>
      <c r="CR6" s="25">
        <f>'5.Sayfa'!Y15</f>
        <v>0</v>
      </c>
      <c r="CS6" s="25">
        <f>'5.Sayfa'!Z15</f>
        <v>0</v>
      </c>
      <c r="CT6" s="25">
        <f>'5.Sayfa'!AD15</f>
        <v>0</v>
      </c>
      <c r="CU6" s="25">
        <f>'5.Sayfa'!AE15</f>
        <v>0</v>
      </c>
      <c r="CV6" s="25">
        <f>'5.Sayfa'!AF15</f>
        <v>0</v>
      </c>
      <c r="CW6" s="26">
        <f>'5.Sayfa'!AG15</f>
        <v>0</v>
      </c>
      <c r="CY6" s="23">
        <f t="shared" si="0"/>
        <v>0.81249999999996503</v>
      </c>
      <c r="CZ6" s="23">
        <f t="shared" si="1"/>
        <v>0.35416666666666302</v>
      </c>
      <c r="DA6" s="23">
        <f t="shared" si="2"/>
        <v>0.45833333333330201</v>
      </c>
    </row>
    <row r="7" spans="1:107" ht="16.5" thickBot="1">
      <c r="A7" s="19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7"/>
      <c r="AQ7" s="29"/>
      <c r="AR7" s="25"/>
      <c r="AS7" s="2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7"/>
      <c r="BK7" s="25"/>
      <c r="BL7" s="25"/>
      <c r="BM7" s="30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7"/>
      <c r="CE7" s="25"/>
      <c r="CF7" s="25"/>
      <c r="CG7" s="30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6"/>
      <c r="CY7" s="23"/>
      <c r="CZ7" s="23"/>
      <c r="DA7" s="31">
        <f>SUM(DA2:DA6)</f>
        <v>2.2916666666665102</v>
      </c>
    </row>
  </sheetData>
  <sheetProtection selectLockedCells="1" selectUnlockedCells="1"/>
  <mergeCells count="5">
    <mergeCell ref="B1:U1"/>
    <mergeCell ref="V1:AO1"/>
    <mergeCell ref="AP1:BI1"/>
    <mergeCell ref="BJ1:CC1"/>
    <mergeCell ref="CD1:CW1"/>
  </mergeCells>
  <conditionalFormatting sqref="DA7">
    <cfRule type="expression" dxfId="6" priority="142">
      <formula>$DA7&gt;=2.29166666666667</formula>
    </cfRule>
    <cfRule type="expression" dxfId="5" priority="143">
      <formula>$DA7&lt;2.29166666666667</formula>
    </cfRule>
  </conditionalFormatting>
  <conditionalFormatting sqref="A2:A6">
    <cfRule type="expression" dxfId="4" priority="125">
      <formula>OR(WEEKDAY($A2,2)=6,WEEKDAY($A2,2)=7)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ayfa2"/>
  <dimension ref="A1:M96"/>
  <sheetViews>
    <sheetView workbookViewId="0">
      <selection activeCell="J7" sqref="J7"/>
    </sheetView>
  </sheetViews>
  <sheetFormatPr defaultRowHeight="15"/>
  <cols>
    <col min="1" max="1" width="12" customWidth="1"/>
    <col min="2" max="2" width="24.7109375" bestFit="1" customWidth="1"/>
    <col min="5" max="5" width="10.140625" bestFit="1" customWidth="1"/>
    <col min="6" max="6" width="24.7109375" bestFit="1" customWidth="1"/>
    <col min="8" max="8" width="12" bestFit="1" customWidth="1"/>
    <col min="9" max="9" width="10.5703125" bestFit="1" customWidth="1"/>
    <col min="10" max="11" width="12" bestFit="1" customWidth="1"/>
  </cols>
  <sheetData>
    <row r="1" spans="1:13">
      <c r="A1" s="4" t="s">
        <v>12</v>
      </c>
      <c r="B1" s="4" t="s">
        <v>13</v>
      </c>
      <c r="E1" s="4" t="s">
        <v>12</v>
      </c>
      <c r="F1" s="4" t="s">
        <v>13</v>
      </c>
      <c r="H1" t="s">
        <v>20</v>
      </c>
      <c r="I1" t="s">
        <v>21</v>
      </c>
      <c r="J1" t="s">
        <v>22</v>
      </c>
      <c r="K1" t="s">
        <v>23</v>
      </c>
      <c r="M1" s="9">
        <v>0.29166666666666702</v>
      </c>
    </row>
    <row r="2" spans="1:13">
      <c r="A2" s="2"/>
      <c r="E2" s="2"/>
      <c r="H2" s="33">
        <v>0.35416666666666302</v>
      </c>
      <c r="I2" s="33">
        <v>0.52083333333331805</v>
      </c>
      <c r="J2" s="33">
        <v>0.56249999999998201</v>
      </c>
      <c r="K2" s="33">
        <v>0.72916666666663699</v>
      </c>
      <c r="M2" s="9">
        <v>0.30208333333333298</v>
      </c>
    </row>
    <row r="3" spans="1:13">
      <c r="A3" s="2"/>
      <c r="E3" s="2"/>
      <c r="I3" s="33">
        <v>0.54166666666664998</v>
      </c>
      <c r="J3" s="33">
        <v>0.58333333333331405</v>
      </c>
      <c r="M3" s="9">
        <v>0.3125</v>
      </c>
    </row>
    <row r="4" spans="1:13">
      <c r="A4" s="2"/>
      <c r="B4" s="3"/>
      <c r="E4" s="2"/>
      <c r="H4" s="9"/>
      <c r="M4" s="9">
        <v>0.32291666666666702</v>
      </c>
    </row>
    <row r="5" spans="1:13">
      <c r="A5" s="2"/>
      <c r="E5" s="2"/>
      <c r="F5" s="3"/>
      <c r="M5" s="9">
        <v>0.33333333333333298</v>
      </c>
    </row>
    <row r="6" spans="1:13">
      <c r="A6" s="2"/>
      <c r="E6" s="2"/>
      <c r="M6" s="9">
        <v>0.34375</v>
      </c>
    </row>
    <row r="7" spans="1:13">
      <c r="M7" s="9">
        <v>0.35416666666666702</v>
      </c>
    </row>
    <row r="8" spans="1:13">
      <c r="A8" s="9"/>
      <c r="M8" s="9">
        <v>0.36458333333333298</v>
      </c>
    </row>
    <row r="9" spans="1:13">
      <c r="M9" s="9">
        <v>0.375</v>
      </c>
    </row>
    <row r="10" spans="1:13">
      <c r="M10" s="9">
        <v>0.38541666666666702</v>
      </c>
    </row>
    <row r="11" spans="1:13">
      <c r="M11" s="9">
        <v>0.39583333333333298</v>
      </c>
    </row>
    <row r="12" spans="1:13">
      <c r="M12" s="9">
        <v>0.40625</v>
      </c>
    </row>
    <row r="13" spans="1:13">
      <c r="M13" s="9">
        <v>0.41666666666666702</v>
      </c>
    </row>
    <row r="14" spans="1:13">
      <c r="M14" s="9">
        <v>0.42708333333333298</v>
      </c>
    </row>
    <row r="15" spans="1:13">
      <c r="M15" s="9">
        <v>0.4375</v>
      </c>
    </row>
    <row r="16" spans="1:13">
      <c r="M16" s="9">
        <v>0.44791666666666702</v>
      </c>
    </row>
    <row r="17" spans="13:13">
      <c r="M17" s="9">
        <v>0.45833333333333298</v>
      </c>
    </row>
    <row r="18" spans="13:13">
      <c r="M18" s="9">
        <v>0.46875</v>
      </c>
    </row>
    <row r="19" spans="13:13">
      <c r="M19" s="9">
        <v>0.47916666666666702</v>
      </c>
    </row>
    <row r="20" spans="13:13">
      <c r="M20" s="9">
        <v>0.48958333333333298</v>
      </c>
    </row>
    <row r="21" spans="13:13">
      <c r="M21" s="9">
        <v>0.5</v>
      </c>
    </row>
    <row r="22" spans="13:13">
      <c r="M22" s="9">
        <v>0.51041666666666696</v>
      </c>
    </row>
    <row r="23" spans="13:13">
      <c r="M23" s="9">
        <v>0.52083333333333304</v>
      </c>
    </row>
    <row r="24" spans="13:13">
      <c r="M24" s="9">
        <v>0.53125</v>
      </c>
    </row>
    <row r="25" spans="13:13">
      <c r="M25" s="9">
        <v>0.54166666666666696</v>
      </c>
    </row>
    <row r="26" spans="13:13">
      <c r="M26" s="9">
        <v>0.55208333333333304</v>
      </c>
    </row>
    <row r="27" spans="13:13">
      <c r="M27" s="9">
        <v>0.5625</v>
      </c>
    </row>
    <row r="28" spans="13:13">
      <c r="M28" s="9">
        <v>0.57291666666666696</v>
      </c>
    </row>
    <row r="29" spans="13:13">
      <c r="M29" s="9">
        <v>0.58333333333333304</v>
      </c>
    </row>
    <row r="30" spans="13:13">
      <c r="M30" s="9">
        <v>0.59375</v>
      </c>
    </row>
    <row r="31" spans="13:13">
      <c r="M31" s="9">
        <v>0.60416666666666696</v>
      </c>
    </row>
    <row r="32" spans="13:13">
      <c r="M32" s="9">
        <v>0.61458333333333304</v>
      </c>
    </row>
    <row r="33" spans="13:13">
      <c r="M33" s="9">
        <v>0.625</v>
      </c>
    </row>
    <row r="34" spans="13:13">
      <c r="M34" s="9">
        <v>0.63541666666666696</v>
      </c>
    </row>
    <row r="35" spans="13:13">
      <c r="M35" s="9">
        <v>0.64583333333333304</v>
      </c>
    </row>
    <row r="36" spans="13:13">
      <c r="M36" s="9">
        <v>0.65625</v>
      </c>
    </row>
    <row r="37" spans="13:13">
      <c r="M37" s="9">
        <v>0.66666666666666696</v>
      </c>
    </row>
    <row r="38" spans="13:13">
      <c r="M38" s="9">
        <v>0.67708333333333304</v>
      </c>
    </row>
    <row r="39" spans="13:13">
      <c r="M39" s="9">
        <v>0.6875</v>
      </c>
    </row>
    <row r="40" spans="13:13">
      <c r="M40" s="9">
        <v>0.69791666666666696</v>
      </c>
    </row>
    <row r="41" spans="13:13">
      <c r="M41" s="9">
        <v>0.70833333333333304</v>
      </c>
    </row>
    <row r="42" spans="13:13">
      <c r="M42" s="9">
        <v>0.71875</v>
      </c>
    </row>
    <row r="43" spans="13:13">
      <c r="M43" s="9">
        <v>0.72916666666666696</v>
      </c>
    </row>
    <row r="44" spans="13:13">
      <c r="M44" s="9">
        <v>0.73958333333333304</v>
      </c>
    </row>
    <row r="45" spans="13:13">
      <c r="M45" s="9">
        <v>0.75</v>
      </c>
    </row>
    <row r="46" spans="13:13">
      <c r="M46" s="9">
        <v>0.76041666666666696</v>
      </c>
    </row>
    <row r="47" spans="13:13">
      <c r="M47" s="9">
        <v>0.77083333333333304</v>
      </c>
    </row>
    <row r="48" spans="13:13">
      <c r="M48" s="9">
        <v>0.78125</v>
      </c>
    </row>
    <row r="49" spans="13:13">
      <c r="M49" s="9">
        <v>0.79166666666666696</v>
      </c>
    </row>
    <row r="50" spans="13:13">
      <c r="M50" s="9">
        <v>0.80208333333333304</v>
      </c>
    </row>
    <row r="51" spans="13:13">
      <c r="M51" s="9">
        <v>0.8125</v>
      </c>
    </row>
    <row r="52" spans="13:13">
      <c r="M52" s="9">
        <v>0.82291666666666696</v>
      </c>
    </row>
    <row r="81" spans="13:13">
      <c r="M81" s="9"/>
    </row>
    <row r="82" spans="13:13">
      <c r="M82" s="9"/>
    </row>
    <row r="83" spans="13:13">
      <c r="M83" s="9"/>
    </row>
    <row r="84" spans="13:13">
      <c r="M84" s="9"/>
    </row>
    <row r="85" spans="13:13">
      <c r="M85" s="9"/>
    </row>
    <row r="86" spans="13:13">
      <c r="M86" s="9"/>
    </row>
    <row r="87" spans="13:13">
      <c r="M87" s="9"/>
    </row>
    <row r="88" spans="13:13">
      <c r="M88" s="9"/>
    </row>
    <row r="89" spans="13:13">
      <c r="M89" s="9"/>
    </row>
    <row r="90" spans="13:13">
      <c r="M90" s="9"/>
    </row>
    <row r="91" spans="13:13">
      <c r="M91" s="9"/>
    </row>
    <row r="92" spans="13:13">
      <c r="M92" s="9"/>
    </row>
    <row r="93" spans="13:13">
      <c r="M93" s="9"/>
    </row>
    <row r="94" spans="13:13">
      <c r="M94" s="9"/>
    </row>
    <row r="95" spans="13:13">
      <c r="M95" s="9"/>
    </row>
    <row r="96" spans="13:13">
      <c r="M96" s="9"/>
    </row>
  </sheetData>
  <sheetProtection selectLockedCells="1" selectUn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10</vt:i4>
      </vt:variant>
    </vt:vector>
  </HeadingPairs>
  <TitlesOfParts>
    <vt:vector size="16" baseType="lpstr">
      <vt:lpstr>1.Sayfa</vt:lpstr>
      <vt:lpstr>2.Sayfa</vt:lpstr>
      <vt:lpstr>3.Sayfa</vt:lpstr>
      <vt:lpstr>4.Sayfa</vt:lpstr>
      <vt:lpstr>5.Sayfa</vt:lpstr>
      <vt:lpstr>ASMToplamSaat</vt:lpstr>
      <vt:lpstr>'1.Sayfa'!Yazdırma_Alanı</vt:lpstr>
      <vt:lpstr>'2.Sayfa'!Yazdırma_Alanı</vt:lpstr>
      <vt:lpstr>'3.Sayfa'!Yazdırma_Alanı</vt:lpstr>
      <vt:lpstr>'4.Sayfa'!Yazdırma_Alanı</vt:lpstr>
      <vt:lpstr>'5.Sayfa'!Yazdırma_Alanı</vt:lpstr>
      <vt:lpstr>'1.Sayfa'!Yazdırma_Başlıkları</vt:lpstr>
      <vt:lpstr>'2.Sayfa'!Yazdırma_Başlıkları</vt:lpstr>
      <vt:lpstr>'3.Sayfa'!Yazdırma_Başlıkları</vt:lpstr>
      <vt:lpstr>'4.Sayfa'!Yazdırma_Başlıkları</vt:lpstr>
      <vt:lpstr>'5.Sayfa'!Yazdırma_Başlıkları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GÖKBULUT</dc:creator>
  <cp:lastModifiedBy>pc</cp:lastModifiedBy>
  <cp:lastPrinted>2022-12-27T12:22:26Z</cp:lastPrinted>
  <dcterms:created xsi:type="dcterms:W3CDTF">2013-11-18T11:32:42Z</dcterms:created>
  <dcterms:modified xsi:type="dcterms:W3CDTF">2024-12-19T12:24:55Z</dcterms:modified>
</cp:coreProperties>
</file>